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dita\AppData\Local\Microsoft\Windows\INetCache\Content.Outlook\1X65S3FK\"/>
    </mc:Choice>
  </mc:AlternateContent>
  <xr:revisionPtr revIDLastSave="0" documentId="13_ncr:1_{AC68E65B-CC14-4876-92B9-923CE5E92EB3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Sklop 1" sheetId="1" r:id="rId1"/>
    <sheet name="Sklop 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0" i="2" l="1"/>
  <c r="I20" i="2" s="1"/>
  <c r="H19" i="2"/>
  <c r="I19" i="2" s="1"/>
  <c r="H18" i="2"/>
  <c r="I18" i="2" s="1"/>
  <c r="H17" i="2"/>
  <c r="I17" i="2" s="1"/>
  <c r="H16" i="2"/>
  <c r="I16" i="2" s="1"/>
  <c r="H15" i="2"/>
  <c r="I15" i="2" s="1"/>
  <c r="H14" i="2"/>
  <c r="I14" i="2" s="1"/>
  <c r="H13" i="2"/>
  <c r="I13" i="2" s="1"/>
  <c r="H12" i="2"/>
  <c r="I12" i="2" s="1"/>
  <c r="H11" i="2"/>
  <c r="I11" i="2" s="1"/>
  <c r="H10" i="2"/>
  <c r="I10" i="2" s="1"/>
  <c r="H9" i="2"/>
  <c r="I9" i="2" s="1"/>
  <c r="H8" i="2"/>
  <c r="I8" i="2" s="1"/>
  <c r="H7" i="2"/>
  <c r="I7" i="2" s="1"/>
  <c r="H6" i="2"/>
  <c r="I6" i="2" s="1"/>
  <c r="H6" i="1"/>
  <c r="I6" i="1" s="1"/>
  <c r="H7" i="1"/>
  <c r="I7" i="1" s="1"/>
  <c r="H8" i="1"/>
  <c r="I8" i="1" s="1"/>
  <c r="H9" i="1"/>
  <c r="I9" i="1" s="1"/>
  <c r="H10" i="1"/>
  <c r="I10" i="1" s="1"/>
  <c r="H11" i="1"/>
  <c r="I11" i="1" s="1"/>
  <c r="H12" i="1"/>
  <c r="I12" i="1" s="1"/>
  <c r="H13" i="1"/>
  <c r="I13" i="1" s="1"/>
  <c r="H14" i="1"/>
  <c r="I14" i="1" s="1"/>
  <c r="H15" i="1"/>
  <c r="I15" i="1" s="1"/>
  <c r="H16" i="1"/>
  <c r="I16" i="1" s="1"/>
  <c r="H17" i="1"/>
  <c r="I17" i="1" s="1"/>
  <c r="H18" i="1"/>
  <c r="I18" i="1" s="1"/>
  <c r="H19" i="1"/>
  <c r="I19" i="1" s="1"/>
  <c r="H20" i="1"/>
  <c r="I20" i="1" s="1"/>
  <c r="H21" i="1"/>
  <c r="I21" i="1" s="1"/>
  <c r="H22" i="1"/>
  <c r="I22" i="1" s="1"/>
  <c r="H23" i="1"/>
  <c r="I23" i="1" s="1"/>
  <c r="H24" i="1"/>
  <c r="I24" i="1" s="1"/>
  <c r="H25" i="1"/>
  <c r="I25" i="1" s="1"/>
  <c r="H26" i="1"/>
  <c r="I26" i="1" s="1"/>
  <c r="H27" i="1"/>
  <c r="I27" i="1" s="1"/>
  <c r="H28" i="1"/>
  <c r="I28" i="1" s="1"/>
  <c r="H29" i="1"/>
  <c r="I29" i="1" s="1"/>
  <c r="H30" i="1"/>
  <c r="I30" i="1" s="1"/>
  <c r="H31" i="1"/>
  <c r="I31" i="1" s="1"/>
  <c r="H32" i="1"/>
  <c r="I32" i="1" s="1"/>
  <c r="H33" i="1"/>
  <c r="I33" i="1" s="1"/>
  <c r="H34" i="1"/>
  <c r="I34" i="1" s="1"/>
  <c r="H35" i="1"/>
  <c r="I35" i="1" s="1"/>
  <c r="H36" i="1"/>
  <c r="I36" i="1" s="1"/>
  <c r="H37" i="1"/>
  <c r="I37" i="1" s="1"/>
  <c r="H38" i="1"/>
  <c r="I38" i="1" s="1"/>
  <c r="H39" i="1"/>
  <c r="I39" i="1" s="1"/>
  <c r="H40" i="1"/>
  <c r="I40" i="1" s="1"/>
  <c r="H41" i="1"/>
  <c r="I41" i="1" s="1"/>
  <c r="H42" i="1"/>
  <c r="I42" i="1" s="1"/>
  <c r="H43" i="1"/>
  <c r="I43" i="1" s="1"/>
  <c r="H44" i="1"/>
  <c r="I44" i="1" s="1"/>
  <c r="H45" i="1"/>
  <c r="I45" i="1" s="1"/>
  <c r="H46" i="1"/>
  <c r="I46" i="1" s="1"/>
  <c r="H47" i="1"/>
  <c r="I47" i="1" s="1"/>
  <c r="H48" i="1"/>
  <c r="I48" i="1" s="1"/>
  <c r="H49" i="1"/>
  <c r="I49" i="1" s="1"/>
  <c r="H50" i="1"/>
  <c r="I50" i="1" s="1"/>
  <c r="H51" i="1"/>
  <c r="I51" i="1" s="1"/>
  <c r="I23" i="2" l="1"/>
  <c r="I22" i="2"/>
  <c r="I54" i="1"/>
  <c r="I53" i="1"/>
</calcChain>
</file>

<file path=xl/sharedStrings.xml><?xml version="1.0" encoding="utf-8"?>
<sst xmlns="http://schemas.openxmlformats.org/spreadsheetml/2006/main" count="212" uniqueCount="128">
  <si>
    <t>1.</t>
  </si>
  <si>
    <t>kos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</si>
  <si>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</si>
  <si>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</si>
  <si>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</si>
  <si>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</si>
  <si>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</si>
  <si>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</si>
  <si>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</si>
  <si>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</si>
  <si>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</si>
  <si>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</si>
  <si>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</si>
  <si>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</si>
  <si>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</si>
  <si>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</si>
  <si>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</si>
  <si>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</si>
  <si>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</si>
  <si>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</si>
  <si>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</si>
  <si>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</si>
  <si>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</si>
  <si>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</si>
  <si>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</si>
  <si>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</si>
  <si>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</si>
  <si>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</si>
  <si>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</si>
  <si>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</si>
  <si>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</si>
  <si>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</si>
  <si>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</si>
  <si>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</si>
  <si>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paket</t>
  </si>
  <si>
    <t>34.</t>
  </si>
  <si>
    <t>35.</t>
  </si>
  <si>
    <t>36.</t>
  </si>
  <si>
    <t>SKUPNA PONUDBENA VREDNOST BREZ DDV</t>
  </si>
  <si>
    <t>SKUPNA PONUDBENA VREDNOST Z DDV</t>
  </si>
  <si>
    <t>OBRAZEC 2: PONUDBENI PREDRAČUN ŠT. ……………………………….</t>
  </si>
  <si>
    <t>izdelek</t>
  </si>
  <si>
    <t>zap. št.</t>
  </si>
  <si>
    <t>37.</t>
  </si>
  <si>
    <t>38.</t>
  </si>
  <si>
    <t>39.</t>
  </si>
  <si>
    <t>40.</t>
  </si>
  <si>
    <t>41.</t>
  </si>
  <si>
    <t>42.</t>
  </si>
  <si>
    <t>43.</t>
  </si>
  <si>
    <t>kg</t>
  </si>
  <si>
    <t>naziv ponujenega blaga in proizvajalca</t>
  </si>
  <si>
    <t>enota mere</t>
  </si>
  <si>
    <t>cena na enoto 
v EUR brez DDV</t>
  </si>
  <si>
    <t>gel za strojno pomivanje posode, 1,5 l</t>
  </si>
  <si>
    <t>kava (kot npr. Barcaffe), 100 g, mleta</t>
  </si>
  <si>
    <t>čaj (kot npr. 1001 cvet), borovnica</t>
  </si>
  <si>
    <t>čaj (kot npr. 1001 cvet), brusnica</t>
  </si>
  <si>
    <t>čaj (kot npr. 1001 cvet), gozdne skrivnosti</t>
  </si>
  <si>
    <t>čaj (kot npr. 1001 cvet), planinski čaj</t>
  </si>
  <si>
    <t>bonboniera (kot npr. Merci), 250 g</t>
  </si>
  <si>
    <t>krema (kot npr. Solea), 60 ml</t>
  </si>
  <si>
    <t>bonboni, sadni žele, 400 g</t>
  </si>
  <si>
    <t>šunka, kuhana</t>
  </si>
  <si>
    <t>sok, jabolčni 1 l</t>
  </si>
  <si>
    <t>Datum:</t>
  </si>
  <si>
    <t>Žig</t>
  </si>
  <si>
    <t>Podpis:</t>
  </si>
  <si>
    <t>keksi, linški, 350-400 g</t>
  </si>
  <si>
    <t>voda (kot npr. Radenska), negazirana, 0,25 l x 12, steklenička</t>
  </si>
  <si>
    <t>žvečilni gumi (kot npr. Orbit), 80-90 g</t>
  </si>
  <si>
    <t>mleko, trajno, 3,5 % m.m., 1 l x 12</t>
  </si>
  <si>
    <t>napolitanke (kot npr. Manner), 300-400 g</t>
  </si>
  <si>
    <t>voda, namizna, negazirana, v plastenkah, 0,5 l x 12</t>
  </si>
  <si>
    <t>sok, jabolčni, 0,2 l x 12, steklenička</t>
  </si>
  <si>
    <t>med, cvetlični, 900 g</t>
  </si>
  <si>
    <t>kis, alkoholni, 1 l</t>
  </si>
  <si>
    <t>kava (kot npr. Barcaffe), 500 g, mleta</t>
  </si>
  <si>
    <t>detergent za ročno pomivanje posode, 900-1200 ml</t>
  </si>
  <si>
    <t>goba (za pomivanje posode), 3/1</t>
  </si>
  <si>
    <t>čokolada z lešniki (kot npr. Milka), 250-300 g</t>
  </si>
  <si>
    <t>čaj (kot npr. 1001 cvet), meta</t>
  </si>
  <si>
    <t>beli kristalni sladkor, 1 kg</t>
  </si>
  <si>
    <t>rogljiček francoski z marmelado, 80-90 g</t>
  </si>
  <si>
    <t>44.</t>
  </si>
  <si>
    <t>sol za pomivalni stroj, 1,5 kg</t>
  </si>
  <si>
    <t>bonboniera (kot npr. Merci Selection), 400 g</t>
  </si>
  <si>
    <t>banane</t>
  </si>
  <si>
    <t>mandarine</t>
  </si>
  <si>
    <t>jabolka</t>
  </si>
  <si>
    <t>45.</t>
  </si>
  <si>
    <t>46.</t>
  </si>
  <si>
    <t>slane preste, 200-250 g</t>
  </si>
  <si>
    <t>slane palčke, 100 g</t>
  </si>
  <si>
    <t>klementine</t>
  </si>
  <si>
    <t>čokoladne praline, 400-500 g</t>
  </si>
  <si>
    <t>žemlja bela, 100 g</t>
  </si>
  <si>
    <t>sir, gauda</t>
  </si>
  <si>
    <t>priprava narezka</t>
  </si>
  <si>
    <t>krof z marmelado, 80 g</t>
  </si>
  <si>
    <t>salama (kot npr. Poli)</t>
  </si>
  <si>
    <t>žemlja bela, 55 g</t>
  </si>
  <si>
    <t>kava (kot npr. Franck), capuccino, 110-150 g</t>
  </si>
  <si>
    <t>grozdje, namizno</t>
  </si>
  <si>
    <t>keksi, mešani, 350-400 g</t>
  </si>
  <si>
    <t>okvirna količina 
(za 2 leti)</t>
  </si>
  <si>
    <t>bonboni, mešani, 400 g</t>
  </si>
  <si>
    <t>Srebrna radgonska penina, 0,75 l</t>
  </si>
  <si>
    <t>čaj (kot npr. 1001 cvet), kamilica</t>
  </si>
  <si>
    <t>nektarine</t>
  </si>
  <si>
    <t>marelice</t>
  </si>
  <si>
    <t>keksi biskvitni s pomarančnim želejem, obliti s čokolado (kot npr. Jaffa), 125-150 g</t>
  </si>
  <si>
    <t>storitev</t>
  </si>
  <si>
    <t>skupaj  
za dveletno količino
v EUR brez DDV</t>
  </si>
  <si>
    <t>skupaj  
za dveletno količino 
v EUR z DDV</t>
  </si>
  <si>
    <t>DDV</t>
  </si>
  <si>
    <t>keksi (kot npr. Moto), 350-400 g</t>
  </si>
  <si>
    <t>riževa čokolada, 200-250 g</t>
  </si>
  <si>
    <t>keksi 300-350 g (kot npr. Domačica)</t>
  </si>
  <si>
    <t>mešani oreški in suho sadje, 180-200 g</t>
  </si>
  <si>
    <t>suhe fige, 180-200 g</t>
  </si>
  <si>
    <t>suhi dateljni, 180-200 g</t>
  </si>
  <si>
    <t>suhe marelice 180-200 g</t>
  </si>
  <si>
    <t>jabolčni krhlji,180-200 g</t>
  </si>
  <si>
    <t>krpa, vileda, 5/1 (lahko tudi 3/1)</t>
  </si>
  <si>
    <t>papirnati kozarci, 200-250 ml, 25/1 (lahko tudi 50/1)</t>
  </si>
  <si>
    <t>SKLOP 1</t>
  </si>
  <si>
    <t>SKLOP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</si>
</sst>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00"/>
    <numFmt numFmtId="165" formatCode="#,##0.00_);\(#,##0.00\)"/>
    <numFmt numFmtId="166" formatCode="#,##0.00\ _€"/>
    <numFmt numFmtId="167" formatCode="#,##0.0"/>
  </numFmts>
  <fonts count="20" x14ac:knownFonts="1">
    <font>
      <sz val="11"/>
      <color theme="1"/>
      <name val="Calibri"/>
      <family val="2"/>
      <charset val="238"/>
      <scheme val="minor"/>
    </font>
    <font>
      <sz val="12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i/>
      <sz val="10"/>
      <name val="Arial"/>
      <family val="2"/>
      <charset val="238"/>
    </font>
    <font>
      <i/>
      <sz val="10"/>
      <color indexed="8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rgb="FF92D050"/>
      <name val="Arial"/>
      <family val="2"/>
      <charset val="238"/>
    </font>
    <font>
      <sz val="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sz val="14"/>
      <color indexed="8"/>
      <name val="Arial"/>
      <family val="2"/>
      <charset val="238"/>
    </font>
    <font>
      <b/>
      <sz val="14"/>
      <color rgb="FFFF0000"/>
      <name val="Arial"/>
      <family val="2"/>
      <charset val="238"/>
    </font>
    <font>
      <b/>
      <sz val="11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/>
    <xf numFmtId="4" fontId="9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vertical="top" wrapText="1"/>
    </xf>
    <xf numFmtId="4" fontId="2" fillId="0" borderId="2" xfId="0" applyNumberFormat="1" applyFont="1" applyBorder="1" applyAlignment="1">
      <alignment horizontal="center" vertical="center"/>
    </xf>
    <xf numFmtId="3" fontId="2" fillId="3" borderId="2" xfId="0" applyNumberFormat="1" applyFont="1" applyFill="1" applyBorder="1" applyAlignment="1">
      <alignment horizontal="center"/>
    </xf>
    <xf numFmtId="0" fontId="9" fillId="0" borderId="2" xfId="0" applyFont="1" applyBorder="1" applyAlignment="1">
      <alignment horizontal="center" vertical="center"/>
    </xf>
    <xf numFmtId="0" fontId="0" fillId="4" borderId="0" xfId="0" applyFill="1" applyAlignment="1">
      <alignment horizontal="center"/>
    </xf>
    <xf numFmtId="0" fontId="2" fillId="0" borderId="2" xfId="0" applyFont="1" applyBorder="1"/>
    <xf numFmtId="0" fontId="2" fillId="3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vertical="top" wrapText="1"/>
    </xf>
    <xf numFmtId="4" fontId="2" fillId="0" borderId="1" xfId="0" applyNumberFormat="1" applyFont="1" applyBorder="1" applyAlignment="1">
      <alignment horizontal="center" vertical="center"/>
    </xf>
    <xf numFmtId="3" fontId="2" fillId="3" borderId="1" xfId="0" applyNumberFormat="1" applyFont="1" applyFill="1" applyBorder="1" applyAlignment="1">
      <alignment horizontal="center"/>
    </xf>
    <xf numFmtId="4" fontId="2" fillId="0" borderId="1" xfId="0" applyNumberFormat="1" applyFont="1" applyBorder="1" applyAlignment="1">
      <alignment horizontal="right" vertical="center" wrapText="1"/>
    </xf>
    <xf numFmtId="165" fontId="4" fillId="0" borderId="0" xfId="0" applyNumberFormat="1" applyFont="1" applyAlignment="1">
      <alignment horizontal="center" vertical="center"/>
    </xf>
    <xf numFmtId="165" fontId="5" fillId="0" borderId="0" xfId="0" applyNumberFormat="1" applyFont="1" applyAlignment="1">
      <alignment horizontal="right" vertical="center"/>
    </xf>
    <xf numFmtId="4" fontId="5" fillId="5" borderId="3" xfId="0" applyNumberFormat="1" applyFont="1" applyFill="1" applyBorder="1"/>
    <xf numFmtId="4" fontId="5" fillId="5" borderId="4" xfId="0" applyNumberFormat="1" applyFont="1" applyFill="1" applyBorder="1"/>
    <xf numFmtId="0" fontId="6" fillId="0" borderId="0" xfId="0" applyFont="1" applyProtection="1">
      <protection locked="0"/>
    </xf>
    <xf numFmtId="0" fontId="0" fillId="0" borderId="0" xfId="0" applyAlignment="1">
      <alignment horizontal="right" vertical="center"/>
    </xf>
    <xf numFmtId="166" fontId="9" fillId="0" borderId="2" xfId="0" applyNumberFormat="1" applyFont="1" applyBorder="1" applyAlignment="1" applyProtection="1">
      <alignment horizontal="right" vertical="center"/>
      <protection locked="0"/>
    </xf>
    <xf numFmtId="166" fontId="2" fillId="0" borderId="2" xfId="0" applyNumberFormat="1" applyFont="1" applyBorder="1" applyAlignment="1" applyProtection="1">
      <alignment horizontal="right" vertical="center"/>
      <protection locked="0"/>
    </xf>
    <xf numFmtId="49" fontId="2" fillId="0" borderId="1" xfId="0" applyNumberFormat="1" applyFont="1" applyBorder="1" applyAlignment="1" applyProtection="1">
      <alignment vertical="top" wrapText="1"/>
      <protection locked="0"/>
    </xf>
    <xf numFmtId="49" fontId="3" fillId="0" borderId="2" xfId="0" applyNumberFormat="1" applyFont="1" applyBorder="1" applyAlignment="1" applyProtection="1">
      <alignment vertical="top" wrapText="1"/>
      <protection locked="0"/>
    </xf>
    <xf numFmtId="49" fontId="2" fillId="0" borderId="2" xfId="0" applyNumberFormat="1" applyFont="1" applyBorder="1" applyAlignment="1" applyProtection="1">
      <alignment vertical="top" wrapText="1"/>
      <protection locked="0"/>
    </xf>
    <xf numFmtId="49" fontId="3" fillId="0" borderId="2" xfId="0" applyNumberFormat="1" applyFont="1" applyBorder="1" applyProtection="1">
      <protection locked="0"/>
    </xf>
    <xf numFmtId="49" fontId="2" fillId="0" borderId="2" xfId="0" applyNumberFormat="1" applyFont="1" applyBorder="1" applyProtection="1">
      <protection locked="0"/>
    </xf>
    <xf numFmtId="49" fontId="10" fillId="0" borderId="2" xfId="0" applyNumberFormat="1" applyFont="1" applyBorder="1" applyProtection="1">
      <protection locked="0"/>
    </xf>
    <xf numFmtId="4" fontId="2" fillId="0" borderId="0" xfId="0" applyNumberFormat="1" applyFont="1" applyAlignment="1">
      <alignment horizontal="right" vertical="center" wrapText="1"/>
    </xf>
    <xf numFmtId="4" fontId="2" fillId="0" borderId="2" xfId="0" applyNumberFormat="1" applyFont="1" applyBorder="1" applyAlignment="1">
      <alignment horizontal="right" vertical="center" wrapText="1"/>
    </xf>
    <xf numFmtId="0" fontId="12" fillId="0" borderId="0" xfId="0" applyFont="1"/>
    <xf numFmtId="166" fontId="2" fillId="0" borderId="1" xfId="0" applyNumberFormat="1" applyFont="1" applyBorder="1" applyAlignment="1" applyProtection="1">
      <alignment horizontal="right"/>
      <protection locked="0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164" fontId="8" fillId="2" borderId="7" xfId="0" applyNumberFormat="1" applyFont="1" applyFill="1" applyBorder="1" applyAlignment="1">
      <alignment horizontal="center" vertical="center" wrapText="1"/>
    </xf>
    <xf numFmtId="3" fontId="2" fillId="3" borderId="2" xfId="0" applyNumberFormat="1" applyFont="1" applyFill="1" applyBorder="1" applyAlignment="1">
      <alignment horizontal="center" vertical="center"/>
    </xf>
    <xf numFmtId="167" fontId="2" fillId="0" borderId="1" xfId="0" applyNumberFormat="1" applyFont="1" applyBorder="1" applyAlignment="1">
      <alignment horizontal="center" vertical="center"/>
    </xf>
    <xf numFmtId="167" fontId="13" fillId="0" borderId="1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49" fontId="2" fillId="0" borderId="0" xfId="0" applyNumberFormat="1" applyFont="1" applyProtection="1">
      <protection locked="0"/>
    </xf>
    <xf numFmtId="0" fontId="2" fillId="0" borderId="0" xfId="0" applyFont="1" applyAlignment="1">
      <alignment horizontal="center" vertical="center"/>
    </xf>
    <xf numFmtId="0" fontId="2" fillId="3" borderId="0" xfId="0" applyFont="1" applyFill="1" applyAlignment="1">
      <alignment horizontal="center"/>
    </xf>
    <xf numFmtId="166" fontId="2" fillId="0" borderId="0" xfId="0" applyNumberFormat="1" applyFont="1" applyAlignment="1" applyProtection="1">
      <alignment horizontal="right" vertical="center"/>
      <protection locked="0"/>
    </xf>
    <xf numFmtId="3" fontId="2" fillId="0" borderId="0" xfId="0" applyNumberFormat="1" applyFont="1" applyAlignment="1">
      <alignment horizontal="center"/>
    </xf>
    <xf numFmtId="3" fontId="2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4" fontId="5" fillId="0" borderId="0" xfId="0" applyNumberFormat="1" applyFont="1"/>
    <xf numFmtId="0" fontId="2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0" fontId="15" fillId="0" borderId="0" xfId="0" applyFont="1" applyProtection="1">
      <protection locked="0"/>
    </xf>
    <xf numFmtId="0" fontId="16" fillId="0" borderId="0" xfId="0" applyFont="1"/>
    <xf numFmtId="0" fontId="17" fillId="0" borderId="0" xfId="0" applyFont="1"/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center"/>
    </xf>
    <xf numFmtId="0" fontId="16" fillId="0" borderId="0" xfId="0" applyFont="1" applyAlignment="1">
      <alignment horizontal="right" vertical="center"/>
    </xf>
    <xf numFmtId="0" fontId="15" fillId="0" borderId="0" xfId="0" applyFont="1"/>
    <xf numFmtId="0" fontId="18" fillId="0" borderId="0" xfId="0" applyFont="1"/>
    <xf numFmtId="0" fontId="19" fillId="0" borderId="0" xfId="0" applyFont="1" applyProtection="1">
      <protection locked="0"/>
    </xf>
    <xf numFmtId="0" fontId="14" fillId="0" borderId="0" xfId="0" applyFont="1" applyProtection="1">
      <protection locked="0"/>
    </xf>
    <xf numFmtId="0" fontId="2" fillId="0" borderId="1" xfId="0" applyFont="1" applyBorder="1"/>
    <xf numFmtId="49" fontId="2" fillId="0" borderId="1" xfId="0" applyNumberFormat="1" applyFont="1" applyBorder="1" applyProtection="1">
      <protection locked="0"/>
    </xf>
    <xf numFmtId="166" fontId="2" fillId="0" borderId="1" xfId="0" applyNumberFormat="1" applyFont="1" applyBorder="1" applyAlignment="1" applyProtection="1">
      <alignment vertical="center"/>
      <protection locked="0"/>
    </xf>
    <xf numFmtId="4" fontId="2" fillId="0" borderId="1" xfId="0" applyNumberFormat="1" applyFont="1" applyBorder="1" applyAlignment="1">
      <alignment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164" fontId="8" fillId="2" borderId="11" xfId="0" applyNumberFormat="1" applyFont="1" applyFill="1" applyBorder="1" applyAlignment="1">
      <alignment horizontal="center" vertical="center" wrapText="1"/>
    </xf>
    <xf numFmtId="165" fontId="4" fillId="0" borderId="0" xfId="0" applyNumberFormat="1" applyFont="1" applyAlignment="1">
      <alignment horizontal="center" vertical="center"/>
    </xf>
    <xf numFmtId="165" fontId="4" fillId="0" borderId="8" xfId="0" applyNumberFormat="1" applyFont="1" applyBorder="1" applyAlignment="1">
      <alignment horizontal="center" vertical="center"/>
    </xf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7"/>
  <sheetViews>
    <sheetView zoomScaleNormal="100" workbookViewId="0">
      <selection activeCell="F14" sqref="F14"/>
    </sheetView>
  </sheetViews>
  <sheetFormatPr defaultRowHeight="15.75" x14ac:dyDescent="0.25"/>
  <cols>
    <col min="1" max="1" width="5" style="2" customWidth="1"/>
    <col min="2" max="2" width="70.28515625" style="3" customWidth="1"/>
    <col min="3" max="3" width="34.140625" style="3" customWidth="1"/>
    <col min="4" max="4" width="6.85546875" style="1" bestFit="1" customWidth="1"/>
    <col min="5" max="5" width="11.85546875" style="2" customWidth="1"/>
    <col min="6" max="6" width="16.140625" style="23" customWidth="1"/>
    <col min="7" max="7" width="7.85546875" style="1" customWidth="1"/>
    <col min="8" max="8" width="17.85546875" customWidth="1"/>
    <col min="9" max="9" width="18.42578125" customWidth="1"/>
    <col min="10" max="11" width="5.7109375" customWidth="1"/>
    <col min="12" max="13" width="5.85546875" customWidth="1"/>
    <col min="14" max="15" width="5.140625" customWidth="1"/>
    <col min="16" max="16" width="5.5703125" customWidth="1"/>
    <col min="17" max="17" width="4.85546875" customWidth="1"/>
    <col min="18" max="18" width="5.28515625" customWidth="1"/>
    <col min="19" max="19" width="5.140625" customWidth="1"/>
    <col min="20" max="20" width="5.28515625" customWidth="1"/>
    <col min="21" max="21" width="5.42578125" customWidth="1"/>
    <col min="22" max="22" width="6.140625" customWidth="1"/>
    <col min="23" max="23" width="5.7109375" customWidth="1"/>
    <col min="24" max="24" width="4.42578125" customWidth="1"/>
    <col min="25" max="25" width="5.140625" customWidth="1"/>
    <col min="26" max="26" width="5.5703125" customWidth="1"/>
    <col min="27" max="27" width="4" customWidth="1"/>
    <col min="256" max="256" width="7.140625" customWidth="1"/>
    <col min="257" max="257" width="43.140625" customWidth="1"/>
    <col min="258" max="258" width="12.7109375" customWidth="1"/>
    <col min="259" max="259" width="10.85546875" customWidth="1"/>
    <col min="260" max="260" width="12.7109375" customWidth="1"/>
    <col min="265" max="265" width="13.7109375" customWidth="1"/>
    <col min="512" max="512" width="7.140625" customWidth="1"/>
    <col min="513" max="513" width="43.140625" customWidth="1"/>
    <col min="514" max="514" width="12.7109375" customWidth="1"/>
    <col min="515" max="515" width="10.85546875" customWidth="1"/>
    <col min="516" max="516" width="12.7109375" customWidth="1"/>
    <col min="521" max="521" width="13.7109375" customWidth="1"/>
    <col min="768" max="768" width="7.140625" customWidth="1"/>
    <col min="769" max="769" width="43.140625" customWidth="1"/>
    <col min="770" max="770" width="12.7109375" customWidth="1"/>
    <col min="771" max="771" width="10.85546875" customWidth="1"/>
    <col min="772" max="772" width="12.7109375" customWidth="1"/>
    <col min="777" max="777" width="13.7109375" customWidth="1"/>
    <col min="1024" max="1024" width="7.140625" customWidth="1"/>
    <col min="1025" max="1025" width="43.140625" customWidth="1"/>
    <col min="1026" max="1026" width="12.7109375" customWidth="1"/>
    <col min="1027" max="1027" width="10.85546875" customWidth="1"/>
    <col min="1028" max="1028" width="12.7109375" customWidth="1"/>
    <col min="1033" max="1033" width="13.7109375" customWidth="1"/>
    <col min="1280" max="1280" width="7.140625" customWidth="1"/>
    <col min="1281" max="1281" width="43.140625" customWidth="1"/>
    <col min="1282" max="1282" width="12.7109375" customWidth="1"/>
    <col min="1283" max="1283" width="10.85546875" customWidth="1"/>
    <col min="1284" max="1284" width="12.7109375" customWidth="1"/>
    <col min="1289" max="1289" width="13.7109375" customWidth="1"/>
    <col min="1536" max="1536" width="7.140625" customWidth="1"/>
    <col min="1537" max="1537" width="43.140625" customWidth="1"/>
    <col min="1538" max="1538" width="12.7109375" customWidth="1"/>
    <col min="1539" max="1539" width="10.85546875" customWidth="1"/>
    <col min="1540" max="1540" width="12.7109375" customWidth="1"/>
    <col min="1545" max="1545" width="13.7109375" customWidth="1"/>
    <col min="1792" max="1792" width="7.140625" customWidth="1"/>
    <col min="1793" max="1793" width="43.140625" customWidth="1"/>
    <col min="1794" max="1794" width="12.7109375" customWidth="1"/>
    <col min="1795" max="1795" width="10.85546875" customWidth="1"/>
    <col min="1796" max="1796" width="12.7109375" customWidth="1"/>
    <col min="1801" max="1801" width="13.7109375" customWidth="1"/>
    <col min="2048" max="2048" width="7.140625" customWidth="1"/>
    <col min="2049" max="2049" width="43.140625" customWidth="1"/>
    <col min="2050" max="2050" width="12.7109375" customWidth="1"/>
    <col min="2051" max="2051" width="10.85546875" customWidth="1"/>
    <col min="2052" max="2052" width="12.7109375" customWidth="1"/>
    <col min="2057" max="2057" width="13.7109375" customWidth="1"/>
    <col min="2304" max="2304" width="7.140625" customWidth="1"/>
    <col min="2305" max="2305" width="43.140625" customWidth="1"/>
    <col min="2306" max="2306" width="12.7109375" customWidth="1"/>
    <col min="2307" max="2307" width="10.85546875" customWidth="1"/>
    <col min="2308" max="2308" width="12.7109375" customWidth="1"/>
    <col min="2313" max="2313" width="13.7109375" customWidth="1"/>
    <col min="2560" max="2560" width="7.140625" customWidth="1"/>
    <col min="2561" max="2561" width="43.140625" customWidth="1"/>
    <col min="2562" max="2562" width="12.7109375" customWidth="1"/>
    <col min="2563" max="2563" width="10.85546875" customWidth="1"/>
    <col min="2564" max="2564" width="12.7109375" customWidth="1"/>
    <col min="2569" max="2569" width="13.7109375" customWidth="1"/>
    <col min="2816" max="2816" width="7.140625" customWidth="1"/>
    <col min="2817" max="2817" width="43.140625" customWidth="1"/>
    <col min="2818" max="2818" width="12.7109375" customWidth="1"/>
    <col min="2819" max="2819" width="10.85546875" customWidth="1"/>
    <col min="2820" max="2820" width="12.7109375" customWidth="1"/>
    <col min="2825" max="2825" width="13.7109375" customWidth="1"/>
    <col min="3072" max="3072" width="7.140625" customWidth="1"/>
    <col min="3073" max="3073" width="43.140625" customWidth="1"/>
    <col min="3074" max="3074" width="12.7109375" customWidth="1"/>
    <col min="3075" max="3075" width="10.85546875" customWidth="1"/>
    <col min="3076" max="3076" width="12.7109375" customWidth="1"/>
    <col min="3081" max="3081" width="13.7109375" customWidth="1"/>
    <col min="3328" max="3328" width="7.140625" customWidth="1"/>
    <col min="3329" max="3329" width="43.140625" customWidth="1"/>
    <col min="3330" max="3330" width="12.7109375" customWidth="1"/>
    <col min="3331" max="3331" width="10.85546875" customWidth="1"/>
    <col min="3332" max="3332" width="12.7109375" customWidth="1"/>
    <col min="3337" max="3337" width="13.7109375" customWidth="1"/>
    <col min="3584" max="3584" width="7.140625" customWidth="1"/>
    <col min="3585" max="3585" width="43.140625" customWidth="1"/>
    <col min="3586" max="3586" width="12.7109375" customWidth="1"/>
    <col min="3587" max="3587" width="10.85546875" customWidth="1"/>
    <col min="3588" max="3588" width="12.7109375" customWidth="1"/>
    <col min="3593" max="3593" width="13.7109375" customWidth="1"/>
    <col min="3840" max="3840" width="7.140625" customWidth="1"/>
    <col min="3841" max="3841" width="43.140625" customWidth="1"/>
    <col min="3842" max="3842" width="12.7109375" customWidth="1"/>
    <col min="3843" max="3843" width="10.85546875" customWidth="1"/>
    <col min="3844" max="3844" width="12.7109375" customWidth="1"/>
    <col min="3849" max="3849" width="13.7109375" customWidth="1"/>
    <col min="4096" max="4096" width="7.140625" customWidth="1"/>
    <col min="4097" max="4097" width="43.140625" customWidth="1"/>
    <col min="4098" max="4098" width="12.7109375" customWidth="1"/>
    <col min="4099" max="4099" width="10.85546875" customWidth="1"/>
    <col min="4100" max="4100" width="12.7109375" customWidth="1"/>
    <col min="4105" max="4105" width="13.7109375" customWidth="1"/>
    <col min="4352" max="4352" width="7.140625" customWidth="1"/>
    <col min="4353" max="4353" width="43.140625" customWidth="1"/>
    <col min="4354" max="4354" width="12.7109375" customWidth="1"/>
    <col min="4355" max="4355" width="10.85546875" customWidth="1"/>
    <col min="4356" max="4356" width="12.7109375" customWidth="1"/>
    <col min="4361" max="4361" width="13.7109375" customWidth="1"/>
    <col min="4608" max="4608" width="7.140625" customWidth="1"/>
    <col min="4609" max="4609" width="43.140625" customWidth="1"/>
    <col min="4610" max="4610" width="12.7109375" customWidth="1"/>
    <col min="4611" max="4611" width="10.85546875" customWidth="1"/>
    <col min="4612" max="4612" width="12.7109375" customWidth="1"/>
    <col min="4617" max="4617" width="13.7109375" customWidth="1"/>
    <col min="4864" max="4864" width="7.140625" customWidth="1"/>
    <col min="4865" max="4865" width="43.140625" customWidth="1"/>
    <col min="4866" max="4866" width="12.7109375" customWidth="1"/>
    <col min="4867" max="4867" width="10.85546875" customWidth="1"/>
    <col min="4868" max="4868" width="12.7109375" customWidth="1"/>
    <col min="4873" max="4873" width="13.7109375" customWidth="1"/>
    <col min="5120" max="5120" width="7.140625" customWidth="1"/>
    <col min="5121" max="5121" width="43.140625" customWidth="1"/>
    <col min="5122" max="5122" width="12.7109375" customWidth="1"/>
    <col min="5123" max="5123" width="10.85546875" customWidth="1"/>
    <col min="5124" max="5124" width="12.7109375" customWidth="1"/>
    <col min="5129" max="5129" width="13.7109375" customWidth="1"/>
    <col min="5376" max="5376" width="7.140625" customWidth="1"/>
    <col min="5377" max="5377" width="43.140625" customWidth="1"/>
    <col min="5378" max="5378" width="12.7109375" customWidth="1"/>
    <col min="5379" max="5379" width="10.85546875" customWidth="1"/>
    <col min="5380" max="5380" width="12.7109375" customWidth="1"/>
    <col min="5385" max="5385" width="13.7109375" customWidth="1"/>
    <col min="5632" max="5632" width="7.140625" customWidth="1"/>
    <col min="5633" max="5633" width="43.140625" customWidth="1"/>
    <col min="5634" max="5634" width="12.7109375" customWidth="1"/>
    <col min="5635" max="5635" width="10.85546875" customWidth="1"/>
    <col min="5636" max="5636" width="12.7109375" customWidth="1"/>
    <col min="5641" max="5641" width="13.7109375" customWidth="1"/>
    <col min="5888" max="5888" width="7.140625" customWidth="1"/>
    <col min="5889" max="5889" width="43.140625" customWidth="1"/>
    <col min="5890" max="5890" width="12.7109375" customWidth="1"/>
    <col min="5891" max="5891" width="10.85546875" customWidth="1"/>
    <col min="5892" max="5892" width="12.7109375" customWidth="1"/>
    <col min="5897" max="5897" width="13.7109375" customWidth="1"/>
    <col min="6144" max="6144" width="7.140625" customWidth="1"/>
    <col min="6145" max="6145" width="43.140625" customWidth="1"/>
    <col min="6146" max="6146" width="12.7109375" customWidth="1"/>
    <col min="6147" max="6147" width="10.85546875" customWidth="1"/>
    <col min="6148" max="6148" width="12.7109375" customWidth="1"/>
    <col min="6153" max="6153" width="13.7109375" customWidth="1"/>
    <col min="6400" max="6400" width="7.140625" customWidth="1"/>
    <col min="6401" max="6401" width="43.140625" customWidth="1"/>
    <col min="6402" max="6402" width="12.7109375" customWidth="1"/>
    <col min="6403" max="6403" width="10.85546875" customWidth="1"/>
    <col min="6404" max="6404" width="12.7109375" customWidth="1"/>
    <col min="6409" max="6409" width="13.7109375" customWidth="1"/>
    <col min="6656" max="6656" width="7.140625" customWidth="1"/>
    <col min="6657" max="6657" width="43.140625" customWidth="1"/>
    <col min="6658" max="6658" width="12.7109375" customWidth="1"/>
    <col min="6659" max="6659" width="10.85546875" customWidth="1"/>
    <col min="6660" max="6660" width="12.7109375" customWidth="1"/>
    <col min="6665" max="6665" width="13.7109375" customWidth="1"/>
    <col min="6912" max="6912" width="7.140625" customWidth="1"/>
    <col min="6913" max="6913" width="43.140625" customWidth="1"/>
    <col min="6914" max="6914" width="12.7109375" customWidth="1"/>
    <col min="6915" max="6915" width="10.85546875" customWidth="1"/>
    <col min="6916" max="6916" width="12.7109375" customWidth="1"/>
    <col min="6921" max="6921" width="13.7109375" customWidth="1"/>
    <col min="7168" max="7168" width="7.140625" customWidth="1"/>
    <col min="7169" max="7169" width="43.140625" customWidth="1"/>
    <col min="7170" max="7170" width="12.7109375" customWidth="1"/>
    <col min="7171" max="7171" width="10.85546875" customWidth="1"/>
    <col min="7172" max="7172" width="12.7109375" customWidth="1"/>
    <col min="7177" max="7177" width="13.7109375" customWidth="1"/>
    <col min="7424" max="7424" width="7.140625" customWidth="1"/>
    <col min="7425" max="7425" width="43.140625" customWidth="1"/>
    <col min="7426" max="7426" width="12.7109375" customWidth="1"/>
    <col min="7427" max="7427" width="10.85546875" customWidth="1"/>
    <col min="7428" max="7428" width="12.7109375" customWidth="1"/>
    <col min="7433" max="7433" width="13.7109375" customWidth="1"/>
    <col min="7680" max="7680" width="7.140625" customWidth="1"/>
    <col min="7681" max="7681" width="43.140625" customWidth="1"/>
    <col min="7682" max="7682" width="12.7109375" customWidth="1"/>
    <col min="7683" max="7683" width="10.85546875" customWidth="1"/>
    <col min="7684" max="7684" width="12.7109375" customWidth="1"/>
    <col min="7689" max="7689" width="13.7109375" customWidth="1"/>
    <col min="7936" max="7936" width="7.140625" customWidth="1"/>
    <col min="7937" max="7937" width="43.140625" customWidth="1"/>
    <col min="7938" max="7938" width="12.7109375" customWidth="1"/>
    <col min="7939" max="7939" width="10.85546875" customWidth="1"/>
    <col min="7940" max="7940" width="12.7109375" customWidth="1"/>
    <col min="7945" max="7945" width="13.7109375" customWidth="1"/>
    <col min="8192" max="8192" width="7.140625" customWidth="1"/>
    <col min="8193" max="8193" width="43.140625" customWidth="1"/>
    <col min="8194" max="8194" width="12.7109375" customWidth="1"/>
    <col min="8195" max="8195" width="10.85546875" customWidth="1"/>
    <col min="8196" max="8196" width="12.7109375" customWidth="1"/>
    <col min="8201" max="8201" width="13.7109375" customWidth="1"/>
    <col min="8448" max="8448" width="7.140625" customWidth="1"/>
    <col min="8449" max="8449" width="43.140625" customWidth="1"/>
    <col min="8450" max="8450" width="12.7109375" customWidth="1"/>
    <col min="8451" max="8451" width="10.85546875" customWidth="1"/>
    <col min="8452" max="8452" width="12.7109375" customWidth="1"/>
    <col min="8457" max="8457" width="13.7109375" customWidth="1"/>
    <col min="8704" max="8704" width="7.140625" customWidth="1"/>
    <col min="8705" max="8705" width="43.140625" customWidth="1"/>
    <col min="8706" max="8706" width="12.7109375" customWidth="1"/>
    <col min="8707" max="8707" width="10.85546875" customWidth="1"/>
    <col min="8708" max="8708" width="12.7109375" customWidth="1"/>
    <col min="8713" max="8713" width="13.7109375" customWidth="1"/>
    <col min="8960" max="8960" width="7.140625" customWidth="1"/>
    <col min="8961" max="8961" width="43.140625" customWidth="1"/>
    <col min="8962" max="8962" width="12.7109375" customWidth="1"/>
    <col min="8963" max="8963" width="10.85546875" customWidth="1"/>
    <col min="8964" max="8964" width="12.7109375" customWidth="1"/>
    <col min="8969" max="8969" width="13.7109375" customWidth="1"/>
    <col min="9216" max="9216" width="7.140625" customWidth="1"/>
    <col min="9217" max="9217" width="43.140625" customWidth="1"/>
    <col min="9218" max="9218" width="12.7109375" customWidth="1"/>
    <col min="9219" max="9219" width="10.85546875" customWidth="1"/>
    <col min="9220" max="9220" width="12.7109375" customWidth="1"/>
    <col min="9225" max="9225" width="13.7109375" customWidth="1"/>
    <col min="9472" max="9472" width="7.140625" customWidth="1"/>
    <col min="9473" max="9473" width="43.140625" customWidth="1"/>
    <col min="9474" max="9474" width="12.7109375" customWidth="1"/>
    <col min="9475" max="9475" width="10.85546875" customWidth="1"/>
    <col min="9476" max="9476" width="12.7109375" customWidth="1"/>
    <col min="9481" max="9481" width="13.7109375" customWidth="1"/>
    <col min="9728" max="9728" width="7.140625" customWidth="1"/>
    <col min="9729" max="9729" width="43.140625" customWidth="1"/>
    <col min="9730" max="9730" width="12.7109375" customWidth="1"/>
    <col min="9731" max="9731" width="10.85546875" customWidth="1"/>
    <col min="9732" max="9732" width="12.7109375" customWidth="1"/>
    <col min="9737" max="9737" width="13.7109375" customWidth="1"/>
    <col min="9984" max="9984" width="7.140625" customWidth="1"/>
    <col min="9985" max="9985" width="43.140625" customWidth="1"/>
    <col min="9986" max="9986" width="12.7109375" customWidth="1"/>
    <col min="9987" max="9987" width="10.85546875" customWidth="1"/>
    <col min="9988" max="9988" width="12.7109375" customWidth="1"/>
    <col min="9993" max="9993" width="13.7109375" customWidth="1"/>
    <col min="10240" max="10240" width="7.140625" customWidth="1"/>
    <col min="10241" max="10241" width="43.140625" customWidth="1"/>
    <col min="10242" max="10242" width="12.7109375" customWidth="1"/>
    <col min="10243" max="10243" width="10.85546875" customWidth="1"/>
    <col min="10244" max="10244" width="12.7109375" customWidth="1"/>
    <col min="10249" max="10249" width="13.7109375" customWidth="1"/>
    <col min="10496" max="10496" width="7.140625" customWidth="1"/>
    <col min="10497" max="10497" width="43.140625" customWidth="1"/>
    <col min="10498" max="10498" width="12.7109375" customWidth="1"/>
    <col min="10499" max="10499" width="10.85546875" customWidth="1"/>
    <col min="10500" max="10500" width="12.7109375" customWidth="1"/>
    <col min="10505" max="10505" width="13.7109375" customWidth="1"/>
    <col min="10752" max="10752" width="7.140625" customWidth="1"/>
    <col min="10753" max="10753" width="43.140625" customWidth="1"/>
    <col min="10754" max="10754" width="12.7109375" customWidth="1"/>
    <col min="10755" max="10755" width="10.85546875" customWidth="1"/>
    <col min="10756" max="10756" width="12.7109375" customWidth="1"/>
    <col min="10761" max="10761" width="13.7109375" customWidth="1"/>
    <col min="11008" max="11008" width="7.140625" customWidth="1"/>
    <col min="11009" max="11009" width="43.140625" customWidth="1"/>
    <col min="11010" max="11010" width="12.7109375" customWidth="1"/>
    <col min="11011" max="11011" width="10.85546875" customWidth="1"/>
    <col min="11012" max="11012" width="12.7109375" customWidth="1"/>
    <col min="11017" max="11017" width="13.7109375" customWidth="1"/>
    <col min="11264" max="11264" width="7.140625" customWidth="1"/>
    <col min="11265" max="11265" width="43.140625" customWidth="1"/>
    <col min="11266" max="11266" width="12.7109375" customWidth="1"/>
    <col min="11267" max="11267" width="10.85546875" customWidth="1"/>
    <col min="11268" max="11268" width="12.7109375" customWidth="1"/>
    <col min="11273" max="11273" width="13.7109375" customWidth="1"/>
    <col min="11520" max="11520" width="7.140625" customWidth="1"/>
    <col min="11521" max="11521" width="43.140625" customWidth="1"/>
    <col min="11522" max="11522" width="12.7109375" customWidth="1"/>
    <col min="11523" max="11523" width="10.85546875" customWidth="1"/>
    <col min="11524" max="11524" width="12.7109375" customWidth="1"/>
    <col min="11529" max="11529" width="13.7109375" customWidth="1"/>
    <col min="11776" max="11776" width="7.140625" customWidth="1"/>
    <col min="11777" max="11777" width="43.140625" customWidth="1"/>
    <col min="11778" max="11778" width="12.7109375" customWidth="1"/>
    <col min="11779" max="11779" width="10.85546875" customWidth="1"/>
    <col min="11780" max="11780" width="12.7109375" customWidth="1"/>
    <col min="11785" max="11785" width="13.7109375" customWidth="1"/>
    <col min="12032" max="12032" width="7.140625" customWidth="1"/>
    <col min="12033" max="12033" width="43.140625" customWidth="1"/>
    <col min="12034" max="12034" width="12.7109375" customWidth="1"/>
    <col min="12035" max="12035" width="10.85546875" customWidth="1"/>
    <col min="12036" max="12036" width="12.7109375" customWidth="1"/>
    <col min="12041" max="12041" width="13.7109375" customWidth="1"/>
    <col min="12288" max="12288" width="7.140625" customWidth="1"/>
    <col min="12289" max="12289" width="43.140625" customWidth="1"/>
    <col min="12290" max="12290" width="12.7109375" customWidth="1"/>
    <col min="12291" max="12291" width="10.85546875" customWidth="1"/>
    <col min="12292" max="12292" width="12.7109375" customWidth="1"/>
    <col min="12297" max="12297" width="13.7109375" customWidth="1"/>
    <col min="12544" max="12544" width="7.140625" customWidth="1"/>
    <col min="12545" max="12545" width="43.140625" customWidth="1"/>
    <col min="12546" max="12546" width="12.7109375" customWidth="1"/>
    <col min="12547" max="12547" width="10.85546875" customWidth="1"/>
    <col min="12548" max="12548" width="12.7109375" customWidth="1"/>
    <col min="12553" max="12553" width="13.7109375" customWidth="1"/>
    <col min="12800" max="12800" width="7.140625" customWidth="1"/>
    <col min="12801" max="12801" width="43.140625" customWidth="1"/>
    <col min="12802" max="12802" width="12.7109375" customWidth="1"/>
    <col min="12803" max="12803" width="10.85546875" customWidth="1"/>
    <col min="12804" max="12804" width="12.7109375" customWidth="1"/>
    <col min="12809" max="12809" width="13.7109375" customWidth="1"/>
    <col min="13056" max="13056" width="7.140625" customWidth="1"/>
    <col min="13057" max="13057" width="43.140625" customWidth="1"/>
    <col min="13058" max="13058" width="12.7109375" customWidth="1"/>
    <col min="13059" max="13059" width="10.85546875" customWidth="1"/>
    <col min="13060" max="13060" width="12.7109375" customWidth="1"/>
    <col min="13065" max="13065" width="13.7109375" customWidth="1"/>
    <col min="13312" max="13312" width="7.140625" customWidth="1"/>
    <col min="13313" max="13313" width="43.140625" customWidth="1"/>
    <col min="13314" max="13314" width="12.7109375" customWidth="1"/>
    <col min="13315" max="13315" width="10.85546875" customWidth="1"/>
    <col min="13316" max="13316" width="12.7109375" customWidth="1"/>
    <col min="13321" max="13321" width="13.7109375" customWidth="1"/>
    <col min="13568" max="13568" width="7.140625" customWidth="1"/>
    <col min="13569" max="13569" width="43.140625" customWidth="1"/>
    <col min="13570" max="13570" width="12.7109375" customWidth="1"/>
    <col min="13571" max="13571" width="10.85546875" customWidth="1"/>
    <col min="13572" max="13572" width="12.7109375" customWidth="1"/>
    <col min="13577" max="13577" width="13.7109375" customWidth="1"/>
    <col min="13824" max="13824" width="7.140625" customWidth="1"/>
    <col min="13825" max="13825" width="43.140625" customWidth="1"/>
    <col min="13826" max="13826" width="12.7109375" customWidth="1"/>
    <col min="13827" max="13827" width="10.85546875" customWidth="1"/>
    <col min="13828" max="13828" width="12.7109375" customWidth="1"/>
    <col min="13833" max="13833" width="13.7109375" customWidth="1"/>
    <col min="14080" max="14080" width="7.140625" customWidth="1"/>
    <col min="14081" max="14081" width="43.140625" customWidth="1"/>
    <col min="14082" max="14082" width="12.7109375" customWidth="1"/>
    <col min="14083" max="14083" width="10.85546875" customWidth="1"/>
    <col min="14084" max="14084" width="12.7109375" customWidth="1"/>
    <col min="14089" max="14089" width="13.7109375" customWidth="1"/>
    <col min="14336" max="14336" width="7.140625" customWidth="1"/>
    <col min="14337" max="14337" width="43.140625" customWidth="1"/>
    <col min="14338" max="14338" width="12.7109375" customWidth="1"/>
    <col min="14339" max="14339" width="10.85546875" customWidth="1"/>
    <col min="14340" max="14340" width="12.7109375" customWidth="1"/>
    <col min="14345" max="14345" width="13.7109375" customWidth="1"/>
    <col min="14592" max="14592" width="7.140625" customWidth="1"/>
    <col min="14593" max="14593" width="43.140625" customWidth="1"/>
    <col min="14594" max="14594" width="12.7109375" customWidth="1"/>
    <col min="14595" max="14595" width="10.85546875" customWidth="1"/>
    <col min="14596" max="14596" width="12.7109375" customWidth="1"/>
    <col min="14601" max="14601" width="13.7109375" customWidth="1"/>
    <col min="14848" max="14848" width="7.140625" customWidth="1"/>
    <col min="14849" max="14849" width="43.140625" customWidth="1"/>
    <col min="14850" max="14850" width="12.7109375" customWidth="1"/>
    <col min="14851" max="14851" width="10.85546875" customWidth="1"/>
    <col min="14852" max="14852" width="12.7109375" customWidth="1"/>
    <col min="14857" max="14857" width="13.7109375" customWidth="1"/>
    <col min="15104" max="15104" width="7.140625" customWidth="1"/>
    <col min="15105" max="15105" width="43.140625" customWidth="1"/>
    <col min="15106" max="15106" width="12.7109375" customWidth="1"/>
    <col min="15107" max="15107" width="10.85546875" customWidth="1"/>
    <col min="15108" max="15108" width="12.7109375" customWidth="1"/>
    <col min="15113" max="15113" width="13.7109375" customWidth="1"/>
    <col min="15360" max="15360" width="7.140625" customWidth="1"/>
    <col min="15361" max="15361" width="43.140625" customWidth="1"/>
    <col min="15362" max="15362" width="12.7109375" customWidth="1"/>
    <col min="15363" max="15363" width="10.85546875" customWidth="1"/>
    <col min="15364" max="15364" width="12.7109375" customWidth="1"/>
    <col min="15369" max="15369" width="13.7109375" customWidth="1"/>
    <col min="15616" max="15616" width="7.140625" customWidth="1"/>
    <col min="15617" max="15617" width="43.140625" customWidth="1"/>
    <col min="15618" max="15618" width="12.7109375" customWidth="1"/>
    <col min="15619" max="15619" width="10.85546875" customWidth="1"/>
    <col min="15620" max="15620" width="12.7109375" customWidth="1"/>
    <col min="15625" max="15625" width="13.7109375" customWidth="1"/>
    <col min="15872" max="15872" width="7.140625" customWidth="1"/>
    <col min="15873" max="15873" width="43.140625" customWidth="1"/>
    <col min="15874" max="15874" width="12.7109375" customWidth="1"/>
    <col min="15875" max="15875" width="10.85546875" customWidth="1"/>
    <col min="15876" max="15876" width="12.7109375" customWidth="1"/>
    <col min="15881" max="15881" width="13.7109375" customWidth="1"/>
    <col min="16128" max="16128" width="7.140625" customWidth="1"/>
    <col min="16129" max="16129" width="43.140625" customWidth="1"/>
    <col min="16130" max="16130" width="12.7109375" customWidth="1"/>
    <col min="16131" max="16131" width="10.85546875" customWidth="1"/>
    <col min="16132" max="16132" width="12.7109375" customWidth="1"/>
    <col min="16137" max="16137" width="13.7109375" customWidth="1"/>
  </cols>
  <sheetData>
    <row r="1" spans="1:9" s="57" customFormat="1" ht="18" x14ac:dyDescent="0.25">
      <c r="A1" s="63" t="s">
        <v>126</v>
      </c>
      <c r="C1" s="58"/>
      <c r="D1" s="59"/>
      <c r="E1" s="60"/>
      <c r="F1" s="61"/>
      <c r="G1" s="59"/>
    </row>
    <row r="2" spans="1:9" s="57" customFormat="1" ht="18" x14ac:dyDescent="0.25">
      <c r="A2" s="62"/>
      <c r="C2" s="58"/>
      <c r="D2" s="59"/>
      <c r="E2" s="60"/>
      <c r="F2" s="61"/>
      <c r="G2" s="59"/>
    </row>
    <row r="3" spans="1:9" ht="15.75" customHeight="1" x14ac:dyDescent="0.3">
      <c r="A3" s="56" t="s">
        <v>40</v>
      </c>
      <c r="B3" s="22"/>
      <c r="C3" s="22"/>
      <c r="E3"/>
    </row>
    <row r="4" spans="1:9" ht="16.5" thickBot="1" x14ac:dyDescent="0.3"/>
    <row r="5" spans="1:9" ht="51" x14ac:dyDescent="0.25">
      <c r="A5" s="36" t="s">
        <v>42</v>
      </c>
      <c r="B5" s="37" t="s">
        <v>41</v>
      </c>
      <c r="C5" s="37" t="s">
        <v>51</v>
      </c>
      <c r="D5" s="37" t="s">
        <v>52</v>
      </c>
      <c r="E5" s="37" t="s">
        <v>105</v>
      </c>
      <c r="F5" s="37" t="s">
        <v>53</v>
      </c>
      <c r="G5" s="37" t="s">
        <v>115</v>
      </c>
      <c r="H5" s="37" t="s">
        <v>113</v>
      </c>
      <c r="I5" s="38" t="s">
        <v>114</v>
      </c>
    </row>
    <row r="6" spans="1:9" ht="15" x14ac:dyDescent="0.25">
      <c r="A6" s="13" t="s">
        <v>0</v>
      </c>
      <c r="B6" s="5" t="s">
        <v>118</v>
      </c>
      <c r="C6" s="28"/>
      <c r="D6" s="6" t="s">
        <v>1</v>
      </c>
      <c r="E6" s="7">
        <v>172</v>
      </c>
      <c r="F6" s="25"/>
      <c r="G6" s="40">
        <v>9.5</v>
      </c>
      <c r="H6" s="17">
        <f t="shared" ref="H6:H26" si="0">SUM(E6*F6)</f>
        <v>0</v>
      </c>
      <c r="I6" s="17">
        <f>SUM(H6*1.095)</f>
        <v>0</v>
      </c>
    </row>
    <row r="7" spans="1:9" ht="15" x14ac:dyDescent="0.25">
      <c r="A7" s="13" t="s">
        <v>2</v>
      </c>
      <c r="B7" s="5" t="s">
        <v>68</v>
      </c>
      <c r="C7" s="28"/>
      <c r="D7" s="6" t="s">
        <v>1</v>
      </c>
      <c r="E7" s="7">
        <v>3</v>
      </c>
      <c r="F7" s="25"/>
      <c r="G7" s="40">
        <v>9.5</v>
      </c>
      <c r="H7" s="17">
        <f t="shared" si="0"/>
        <v>0</v>
      </c>
      <c r="I7" s="17">
        <f t="shared" ref="I7:I29" si="1">SUM(H7*1.095)</f>
        <v>0</v>
      </c>
    </row>
    <row r="8" spans="1:9" ht="15" x14ac:dyDescent="0.25">
      <c r="A8" s="13" t="s">
        <v>3</v>
      </c>
      <c r="B8" s="5" t="s">
        <v>116</v>
      </c>
      <c r="C8" s="28"/>
      <c r="D8" s="6" t="s">
        <v>1</v>
      </c>
      <c r="E8" s="7">
        <v>7</v>
      </c>
      <c r="F8" s="25"/>
      <c r="G8" s="40">
        <v>9.5</v>
      </c>
      <c r="H8" s="17">
        <f t="shared" si="0"/>
        <v>0</v>
      </c>
      <c r="I8" s="17">
        <f t="shared" si="1"/>
        <v>0</v>
      </c>
    </row>
    <row r="9" spans="1:9" ht="15" x14ac:dyDescent="0.25">
      <c r="A9" s="13" t="s">
        <v>4</v>
      </c>
      <c r="B9" s="5" t="s">
        <v>104</v>
      </c>
      <c r="C9" s="27"/>
      <c r="D9" s="4" t="s">
        <v>1</v>
      </c>
      <c r="E9" s="7">
        <v>2</v>
      </c>
      <c r="F9" s="24"/>
      <c r="G9" s="40">
        <v>9.5</v>
      </c>
      <c r="H9" s="17">
        <f t="shared" si="0"/>
        <v>0</v>
      </c>
      <c r="I9" s="17">
        <f t="shared" si="1"/>
        <v>0</v>
      </c>
    </row>
    <row r="10" spans="1:9" ht="15" customHeight="1" x14ac:dyDescent="0.25">
      <c r="A10" s="13" t="s">
        <v>5</v>
      </c>
      <c r="B10" s="5" t="s">
        <v>111</v>
      </c>
      <c r="C10" s="28"/>
      <c r="D10" s="6" t="s">
        <v>1</v>
      </c>
      <c r="E10" s="39">
        <v>1</v>
      </c>
      <c r="F10" s="25"/>
      <c r="G10" s="40">
        <v>9.5</v>
      </c>
      <c r="H10" s="17">
        <f t="shared" si="0"/>
        <v>0</v>
      </c>
      <c r="I10" s="17">
        <f t="shared" si="1"/>
        <v>0</v>
      </c>
    </row>
    <row r="11" spans="1:9" ht="15" x14ac:dyDescent="0.25">
      <c r="A11" s="13" t="s">
        <v>6</v>
      </c>
      <c r="B11" s="5" t="s">
        <v>72</v>
      </c>
      <c r="C11" s="27"/>
      <c r="D11" s="4" t="s">
        <v>1</v>
      </c>
      <c r="E11" s="7">
        <v>2</v>
      </c>
      <c r="F11" s="24"/>
      <c r="G11" s="40">
        <v>9.5</v>
      </c>
      <c r="H11" s="17">
        <f t="shared" si="0"/>
        <v>0</v>
      </c>
      <c r="I11" s="17">
        <f t="shared" si="1"/>
        <v>0</v>
      </c>
    </row>
    <row r="12" spans="1:9" ht="15" x14ac:dyDescent="0.25">
      <c r="A12" s="13" t="s">
        <v>7</v>
      </c>
      <c r="B12" s="5" t="s">
        <v>60</v>
      </c>
      <c r="C12" s="28"/>
      <c r="D12" s="6" t="s">
        <v>1</v>
      </c>
      <c r="E12" s="7">
        <v>184</v>
      </c>
      <c r="F12" s="25"/>
      <c r="G12" s="40">
        <v>9.5</v>
      </c>
      <c r="H12" s="17">
        <f t="shared" si="0"/>
        <v>0</v>
      </c>
      <c r="I12" s="17">
        <f t="shared" si="1"/>
        <v>0</v>
      </c>
    </row>
    <row r="13" spans="1:9" ht="15" customHeight="1" x14ac:dyDescent="0.25">
      <c r="A13" s="13" t="s">
        <v>8</v>
      </c>
      <c r="B13" s="5" t="s">
        <v>86</v>
      </c>
      <c r="C13" s="28"/>
      <c r="D13" s="6" t="s">
        <v>1</v>
      </c>
      <c r="E13" s="7">
        <v>2</v>
      </c>
      <c r="F13" s="25"/>
      <c r="G13" s="40">
        <v>9.5</v>
      </c>
      <c r="H13" s="17">
        <f t="shared" si="0"/>
        <v>0</v>
      </c>
      <c r="I13" s="17">
        <f t="shared" si="1"/>
        <v>0</v>
      </c>
    </row>
    <row r="14" spans="1:9" ht="15" x14ac:dyDescent="0.25">
      <c r="A14" s="13" t="s">
        <v>9</v>
      </c>
      <c r="B14" s="5" t="s">
        <v>95</v>
      </c>
      <c r="C14" s="28"/>
      <c r="D14" s="6" t="s">
        <v>1</v>
      </c>
      <c r="E14" s="7">
        <v>7</v>
      </c>
      <c r="F14" s="25"/>
      <c r="G14" s="40">
        <v>9.5</v>
      </c>
      <c r="H14" s="17">
        <f t="shared" si="0"/>
        <v>0</v>
      </c>
      <c r="I14" s="17">
        <f t="shared" si="1"/>
        <v>0</v>
      </c>
    </row>
    <row r="15" spans="1:9" ht="15" x14ac:dyDescent="0.25">
      <c r="A15" s="13" t="s">
        <v>10</v>
      </c>
      <c r="B15" s="5" t="s">
        <v>92</v>
      </c>
      <c r="C15" s="28"/>
      <c r="D15" s="6" t="s">
        <v>1</v>
      </c>
      <c r="E15" s="7">
        <v>6</v>
      </c>
      <c r="F15" s="25"/>
      <c r="G15" s="40">
        <v>9.5</v>
      </c>
      <c r="H15" s="17">
        <f t="shared" si="0"/>
        <v>0</v>
      </c>
      <c r="I15" s="17">
        <f t="shared" si="1"/>
        <v>0</v>
      </c>
    </row>
    <row r="16" spans="1:9" ht="15" x14ac:dyDescent="0.25">
      <c r="A16" s="13" t="s">
        <v>11</v>
      </c>
      <c r="B16" s="5" t="s">
        <v>93</v>
      </c>
      <c r="C16" s="28"/>
      <c r="D16" s="6" t="s">
        <v>1</v>
      </c>
      <c r="E16" s="7">
        <v>8</v>
      </c>
      <c r="F16" s="25"/>
      <c r="G16" s="40">
        <v>9.5</v>
      </c>
      <c r="H16" s="17">
        <f t="shared" si="0"/>
        <v>0</v>
      </c>
      <c r="I16" s="17">
        <f t="shared" si="1"/>
        <v>0</v>
      </c>
    </row>
    <row r="17" spans="1:9" ht="15" x14ac:dyDescent="0.25">
      <c r="A17" s="13" t="s">
        <v>12</v>
      </c>
      <c r="B17" s="10" t="s">
        <v>80</v>
      </c>
      <c r="C17" s="30"/>
      <c r="D17" s="12" t="s">
        <v>1</v>
      </c>
      <c r="E17" s="11">
        <v>11</v>
      </c>
      <c r="F17" s="25"/>
      <c r="G17" s="41">
        <v>9.5</v>
      </c>
      <c r="H17" s="17">
        <f t="shared" si="0"/>
        <v>0</v>
      </c>
      <c r="I17" s="17">
        <f t="shared" si="1"/>
        <v>0</v>
      </c>
    </row>
    <row r="18" spans="1:9" ht="15" x14ac:dyDescent="0.25">
      <c r="A18" s="13" t="s">
        <v>13</v>
      </c>
      <c r="B18" s="10" t="s">
        <v>117</v>
      </c>
      <c r="C18" s="30"/>
      <c r="D18" s="12" t="s">
        <v>1</v>
      </c>
      <c r="E18" s="11">
        <v>7</v>
      </c>
      <c r="F18" s="25"/>
      <c r="G18" s="40">
        <v>9.5</v>
      </c>
      <c r="H18" s="17">
        <f t="shared" si="0"/>
        <v>0</v>
      </c>
      <c r="I18" s="17">
        <f t="shared" si="1"/>
        <v>0</v>
      </c>
    </row>
    <row r="19" spans="1:9" ht="15" x14ac:dyDescent="0.25">
      <c r="A19" s="13" t="s">
        <v>14</v>
      </c>
      <c r="B19" s="10" t="s">
        <v>62</v>
      </c>
      <c r="C19" s="29"/>
      <c r="D19" s="8" t="s">
        <v>1</v>
      </c>
      <c r="E19" s="11">
        <v>13</v>
      </c>
      <c r="F19" s="24"/>
      <c r="G19" s="40">
        <v>9.5</v>
      </c>
      <c r="H19" s="17">
        <f t="shared" si="0"/>
        <v>0</v>
      </c>
      <c r="I19" s="17">
        <f t="shared" si="1"/>
        <v>0</v>
      </c>
    </row>
    <row r="20" spans="1:9" ht="15" x14ac:dyDescent="0.25">
      <c r="A20" s="13" t="s">
        <v>15</v>
      </c>
      <c r="B20" s="10" t="s">
        <v>106</v>
      </c>
      <c r="C20" s="29"/>
      <c r="D20" s="8" t="s">
        <v>1</v>
      </c>
      <c r="E20" s="11">
        <v>2</v>
      </c>
      <c r="F20" s="24"/>
      <c r="G20" s="40">
        <v>9.5</v>
      </c>
      <c r="H20" s="17">
        <f t="shared" si="0"/>
        <v>0</v>
      </c>
      <c r="I20" s="17">
        <f t="shared" si="1"/>
        <v>0</v>
      </c>
    </row>
    <row r="21" spans="1:9" ht="15" x14ac:dyDescent="0.25">
      <c r="A21" s="13" t="s">
        <v>16</v>
      </c>
      <c r="B21" s="5" t="s">
        <v>82</v>
      </c>
      <c r="C21" s="27"/>
      <c r="D21" s="4" t="s">
        <v>1</v>
      </c>
      <c r="E21" s="7">
        <v>15</v>
      </c>
      <c r="F21" s="24"/>
      <c r="G21" s="40">
        <v>9.5</v>
      </c>
      <c r="H21" s="17">
        <f t="shared" si="0"/>
        <v>0</v>
      </c>
      <c r="I21" s="17">
        <f t="shared" si="1"/>
        <v>0</v>
      </c>
    </row>
    <row r="22" spans="1:9" ht="15" x14ac:dyDescent="0.25">
      <c r="A22" s="13" t="s">
        <v>17</v>
      </c>
      <c r="B22" s="10" t="s">
        <v>70</v>
      </c>
      <c r="C22" s="30"/>
      <c r="D22" s="12" t="s">
        <v>1</v>
      </c>
      <c r="E22" s="11">
        <v>42</v>
      </c>
      <c r="F22" s="25"/>
      <c r="G22" s="40">
        <v>9.5</v>
      </c>
      <c r="H22" s="17">
        <f t="shared" si="0"/>
        <v>0</v>
      </c>
      <c r="I22" s="17">
        <f t="shared" si="1"/>
        <v>0</v>
      </c>
    </row>
    <row r="23" spans="1:9" ht="15" x14ac:dyDescent="0.25">
      <c r="A23" s="13" t="s">
        <v>18</v>
      </c>
      <c r="B23" s="10" t="s">
        <v>75</v>
      </c>
      <c r="C23" s="30"/>
      <c r="D23" s="12" t="s">
        <v>1</v>
      </c>
      <c r="E23" s="11">
        <v>4</v>
      </c>
      <c r="F23" s="24"/>
      <c r="G23" s="40">
        <v>9.5</v>
      </c>
      <c r="H23" s="17">
        <f t="shared" si="0"/>
        <v>0</v>
      </c>
      <c r="I23" s="17">
        <f t="shared" si="1"/>
        <v>0</v>
      </c>
    </row>
    <row r="24" spans="1:9" ht="15" x14ac:dyDescent="0.25">
      <c r="A24" s="13" t="s">
        <v>19</v>
      </c>
      <c r="B24" s="10" t="s">
        <v>76</v>
      </c>
      <c r="C24" s="30"/>
      <c r="D24" s="12" t="s">
        <v>1</v>
      </c>
      <c r="E24" s="11">
        <v>23</v>
      </c>
      <c r="F24" s="24"/>
      <c r="G24" s="40">
        <v>9.5</v>
      </c>
      <c r="H24" s="17">
        <f t="shared" si="0"/>
        <v>0</v>
      </c>
      <c r="I24" s="17">
        <f t="shared" si="1"/>
        <v>0</v>
      </c>
    </row>
    <row r="25" spans="1:9" ht="15" x14ac:dyDescent="0.25">
      <c r="A25" s="13" t="s">
        <v>20</v>
      </c>
      <c r="B25" s="10" t="s">
        <v>119</v>
      </c>
      <c r="C25" s="31"/>
      <c r="D25" s="12" t="s">
        <v>1</v>
      </c>
      <c r="E25" s="11">
        <v>3</v>
      </c>
      <c r="F25" s="24"/>
      <c r="G25" s="40">
        <v>9.5</v>
      </c>
      <c r="H25" s="17">
        <f t="shared" si="0"/>
        <v>0</v>
      </c>
      <c r="I25" s="17">
        <f t="shared" si="1"/>
        <v>0</v>
      </c>
    </row>
    <row r="26" spans="1:9" ht="15" x14ac:dyDescent="0.25">
      <c r="A26" s="13" t="s">
        <v>21</v>
      </c>
      <c r="B26" s="10" t="s">
        <v>120</v>
      </c>
      <c r="C26" s="31"/>
      <c r="D26" s="12" t="s">
        <v>1</v>
      </c>
      <c r="E26" s="11">
        <v>1</v>
      </c>
      <c r="F26" s="24"/>
      <c r="G26" s="40">
        <v>9.5</v>
      </c>
      <c r="H26" s="33">
        <f t="shared" si="0"/>
        <v>0</v>
      </c>
      <c r="I26" s="33">
        <f t="shared" si="1"/>
        <v>0</v>
      </c>
    </row>
    <row r="27" spans="1:9" ht="15" x14ac:dyDescent="0.25">
      <c r="A27" s="13" t="s">
        <v>22</v>
      </c>
      <c r="B27" s="10" t="s">
        <v>121</v>
      </c>
      <c r="C27" s="31"/>
      <c r="D27" s="12" t="s">
        <v>1</v>
      </c>
      <c r="E27" s="11">
        <v>1</v>
      </c>
      <c r="F27" s="24"/>
      <c r="G27" s="40">
        <v>9.5</v>
      </c>
      <c r="H27" s="33">
        <f t="shared" ref="H27:H29" si="2">SUM(E27*F27)</f>
        <v>0</v>
      </c>
      <c r="I27" s="33">
        <f t="shared" si="1"/>
        <v>0</v>
      </c>
    </row>
    <row r="28" spans="1:9" ht="15" x14ac:dyDescent="0.25">
      <c r="A28" s="13" t="s">
        <v>23</v>
      </c>
      <c r="B28" s="10" t="s">
        <v>122</v>
      </c>
      <c r="C28" s="31"/>
      <c r="D28" s="12" t="s">
        <v>1</v>
      </c>
      <c r="E28" s="11">
        <v>1</v>
      </c>
      <c r="F28" s="24"/>
      <c r="G28" s="40">
        <v>9.5</v>
      </c>
      <c r="H28" s="33">
        <f t="shared" si="2"/>
        <v>0</v>
      </c>
      <c r="I28" s="33">
        <f t="shared" si="1"/>
        <v>0</v>
      </c>
    </row>
    <row r="29" spans="1:9" ht="15" x14ac:dyDescent="0.25">
      <c r="A29" s="13" t="s">
        <v>24</v>
      </c>
      <c r="B29" s="10" t="s">
        <v>123</v>
      </c>
      <c r="C29" s="31"/>
      <c r="D29" s="12" t="s">
        <v>1</v>
      </c>
      <c r="E29" s="11">
        <v>2</v>
      </c>
      <c r="F29" s="24"/>
      <c r="G29" s="40">
        <v>9.5</v>
      </c>
      <c r="H29" s="33">
        <f t="shared" si="2"/>
        <v>0</v>
      </c>
      <c r="I29" s="33">
        <f t="shared" si="1"/>
        <v>0</v>
      </c>
    </row>
    <row r="30" spans="1:9" ht="15" x14ac:dyDescent="0.25">
      <c r="A30" s="13" t="s">
        <v>25</v>
      </c>
      <c r="B30" s="5" t="s">
        <v>55</v>
      </c>
      <c r="C30" s="28"/>
      <c r="D30" s="6" t="s">
        <v>1</v>
      </c>
      <c r="E30" s="7">
        <v>680</v>
      </c>
      <c r="F30" s="25"/>
      <c r="G30" s="40">
        <v>9.5</v>
      </c>
      <c r="H30" s="17">
        <f t="shared" ref="H30:H44" si="3">SUM(E30*F30)</f>
        <v>0</v>
      </c>
      <c r="I30" s="17">
        <f>SUM(H30*1.095)</f>
        <v>0</v>
      </c>
    </row>
    <row r="31" spans="1:9" ht="15" x14ac:dyDescent="0.25">
      <c r="A31" s="13" t="s">
        <v>26</v>
      </c>
      <c r="B31" s="5" t="s">
        <v>77</v>
      </c>
      <c r="C31" s="27"/>
      <c r="D31" s="4" t="s">
        <v>1</v>
      </c>
      <c r="E31" s="7">
        <v>11</v>
      </c>
      <c r="F31" s="24"/>
      <c r="G31" s="40">
        <v>9.5</v>
      </c>
      <c r="H31" s="17">
        <f t="shared" si="3"/>
        <v>0</v>
      </c>
      <c r="I31" s="17">
        <f t="shared" ref="I31:I43" si="4">SUM(H31*1.095)</f>
        <v>0</v>
      </c>
    </row>
    <row r="32" spans="1:9" ht="15" customHeight="1" x14ac:dyDescent="0.25">
      <c r="A32" s="13" t="s">
        <v>27</v>
      </c>
      <c r="B32" s="5" t="s">
        <v>102</v>
      </c>
      <c r="C32" s="27"/>
      <c r="D32" s="4" t="s">
        <v>1</v>
      </c>
      <c r="E32" s="7">
        <v>17</v>
      </c>
      <c r="F32" s="24"/>
      <c r="G32" s="40">
        <v>9.5</v>
      </c>
      <c r="H32" s="17">
        <f t="shared" si="3"/>
        <v>0</v>
      </c>
      <c r="I32" s="17">
        <f t="shared" si="4"/>
        <v>0</v>
      </c>
    </row>
    <row r="33" spans="1:9" ht="15" x14ac:dyDescent="0.25">
      <c r="A33" s="13" t="s">
        <v>28</v>
      </c>
      <c r="B33" s="5" t="s">
        <v>56</v>
      </c>
      <c r="C33" s="27"/>
      <c r="D33" s="4" t="s">
        <v>1</v>
      </c>
      <c r="E33" s="7">
        <v>9</v>
      </c>
      <c r="F33" s="24"/>
      <c r="G33" s="40">
        <v>9.5</v>
      </c>
      <c r="H33" s="17">
        <f t="shared" si="3"/>
        <v>0</v>
      </c>
      <c r="I33" s="17">
        <f t="shared" si="4"/>
        <v>0</v>
      </c>
    </row>
    <row r="34" spans="1:9" ht="15" x14ac:dyDescent="0.25">
      <c r="A34" s="13" t="s">
        <v>29</v>
      </c>
      <c r="B34" s="5" t="s">
        <v>57</v>
      </c>
      <c r="C34" s="28"/>
      <c r="D34" s="6" t="s">
        <v>1</v>
      </c>
      <c r="E34" s="7">
        <v>4</v>
      </c>
      <c r="F34" s="24"/>
      <c r="G34" s="40">
        <v>9.5</v>
      </c>
      <c r="H34" s="17">
        <f t="shared" si="3"/>
        <v>0</v>
      </c>
      <c r="I34" s="17">
        <f t="shared" si="4"/>
        <v>0</v>
      </c>
    </row>
    <row r="35" spans="1:9" ht="15" x14ac:dyDescent="0.25">
      <c r="A35" s="13" t="s">
        <v>30</v>
      </c>
      <c r="B35" s="5" t="s">
        <v>58</v>
      </c>
      <c r="C35" s="28"/>
      <c r="D35" s="6" t="s">
        <v>1</v>
      </c>
      <c r="E35" s="7">
        <v>40</v>
      </c>
      <c r="F35" s="25"/>
      <c r="G35" s="40">
        <v>9.5</v>
      </c>
      <c r="H35" s="17">
        <f t="shared" si="3"/>
        <v>0</v>
      </c>
      <c r="I35" s="17">
        <f t="shared" si="4"/>
        <v>0</v>
      </c>
    </row>
    <row r="36" spans="1:9" ht="15" x14ac:dyDescent="0.25">
      <c r="A36" s="13" t="s">
        <v>31</v>
      </c>
      <c r="B36" s="5" t="s">
        <v>59</v>
      </c>
      <c r="C36" s="28"/>
      <c r="D36" s="6" t="s">
        <v>1</v>
      </c>
      <c r="E36" s="7">
        <v>188</v>
      </c>
      <c r="F36" s="25"/>
      <c r="G36" s="40">
        <v>9.5</v>
      </c>
      <c r="H36" s="17">
        <f t="shared" si="3"/>
        <v>0</v>
      </c>
      <c r="I36" s="17">
        <f t="shared" si="4"/>
        <v>0</v>
      </c>
    </row>
    <row r="37" spans="1:9" ht="15" x14ac:dyDescent="0.25">
      <c r="A37" s="13" t="s">
        <v>32</v>
      </c>
      <c r="B37" s="5" t="s">
        <v>81</v>
      </c>
      <c r="C37" s="28"/>
      <c r="D37" s="6" t="s">
        <v>1</v>
      </c>
      <c r="E37" s="7">
        <v>15</v>
      </c>
      <c r="F37" s="25"/>
      <c r="G37" s="40">
        <v>9.5</v>
      </c>
      <c r="H37" s="17">
        <f t="shared" si="3"/>
        <v>0</v>
      </c>
      <c r="I37" s="17">
        <f t="shared" si="4"/>
        <v>0</v>
      </c>
    </row>
    <row r="38" spans="1:9" ht="15" x14ac:dyDescent="0.25">
      <c r="A38" s="13" t="s">
        <v>33</v>
      </c>
      <c r="B38" s="5" t="s">
        <v>108</v>
      </c>
      <c r="C38" s="28"/>
      <c r="D38" s="6" t="s">
        <v>1</v>
      </c>
      <c r="E38" s="7">
        <v>5</v>
      </c>
      <c r="F38" s="25"/>
      <c r="G38" s="40">
        <v>9.5</v>
      </c>
      <c r="H38" s="17">
        <f t="shared" si="3"/>
        <v>0</v>
      </c>
      <c r="I38" s="17">
        <f t="shared" si="4"/>
        <v>0</v>
      </c>
    </row>
    <row r="39" spans="1:9" ht="15" x14ac:dyDescent="0.25">
      <c r="A39" s="13" t="s">
        <v>35</v>
      </c>
      <c r="B39" s="5" t="s">
        <v>71</v>
      </c>
      <c r="C39" s="28"/>
      <c r="D39" s="6" t="s">
        <v>34</v>
      </c>
      <c r="E39" s="7">
        <v>17</v>
      </c>
      <c r="F39" s="25"/>
      <c r="G39" s="40">
        <v>9.5</v>
      </c>
      <c r="H39" s="17">
        <f t="shared" si="3"/>
        <v>0</v>
      </c>
      <c r="I39" s="17">
        <f t="shared" si="4"/>
        <v>0</v>
      </c>
    </row>
    <row r="40" spans="1:9" ht="15" customHeight="1" x14ac:dyDescent="0.25">
      <c r="A40" s="13" t="s">
        <v>36</v>
      </c>
      <c r="B40" s="5" t="s">
        <v>73</v>
      </c>
      <c r="C40" s="28"/>
      <c r="D40" s="6" t="s">
        <v>34</v>
      </c>
      <c r="E40" s="7">
        <v>233</v>
      </c>
      <c r="F40" s="25"/>
      <c r="G40" s="40">
        <v>9.5</v>
      </c>
      <c r="H40" s="17">
        <f t="shared" si="3"/>
        <v>0</v>
      </c>
      <c r="I40" s="17">
        <f t="shared" si="4"/>
        <v>0</v>
      </c>
    </row>
    <row r="41" spans="1:9" ht="15" x14ac:dyDescent="0.25">
      <c r="A41" s="13" t="s">
        <v>37</v>
      </c>
      <c r="B41" s="10" t="s">
        <v>64</v>
      </c>
      <c r="C41" s="29"/>
      <c r="D41" s="8" t="s">
        <v>1</v>
      </c>
      <c r="E41" s="11">
        <v>17</v>
      </c>
      <c r="F41" s="24"/>
      <c r="G41" s="40">
        <v>9.5</v>
      </c>
      <c r="H41" s="17">
        <f t="shared" si="3"/>
        <v>0</v>
      </c>
      <c r="I41" s="17">
        <f t="shared" si="4"/>
        <v>0</v>
      </c>
    </row>
    <row r="42" spans="1:9" ht="15" x14ac:dyDescent="0.25">
      <c r="A42" s="13" t="s">
        <v>43</v>
      </c>
      <c r="B42" s="10" t="s">
        <v>69</v>
      </c>
      <c r="C42" s="30"/>
      <c r="D42" s="12" t="s">
        <v>34</v>
      </c>
      <c r="E42" s="11">
        <v>12</v>
      </c>
      <c r="F42" s="25"/>
      <c r="G42" s="40">
        <v>9.5</v>
      </c>
      <c r="H42" s="17">
        <f t="shared" si="3"/>
        <v>0</v>
      </c>
      <c r="I42" s="17">
        <f t="shared" si="4"/>
        <v>0</v>
      </c>
    </row>
    <row r="43" spans="1:9" ht="15" x14ac:dyDescent="0.25">
      <c r="A43" s="13" t="s">
        <v>44</v>
      </c>
      <c r="B43" s="10" t="s">
        <v>74</v>
      </c>
      <c r="C43" s="29"/>
      <c r="D43" s="8" t="s">
        <v>34</v>
      </c>
      <c r="E43" s="11">
        <v>10</v>
      </c>
      <c r="F43" s="24"/>
      <c r="G43" s="40">
        <v>9.5</v>
      </c>
      <c r="H43" s="17">
        <f t="shared" si="3"/>
        <v>0</v>
      </c>
      <c r="I43" s="17">
        <f t="shared" si="4"/>
        <v>0</v>
      </c>
    </row>
    <row r="44" spans="1:9" ht="15" x14ac:dyDescent="0.25">
      <c r="A44" s="13" t="s">
        <v>45</v>
      </c>
      <c r="B44" s="10" t="s">
        <v>107</v>
      </c>
      <c r="C44" s="29"/>
      <c r="D44" s="8" t="s">
        <v>1</v>
      </c>
      <c r="E44" s="11">
        <v>12</v>
      </c>
      <c r="F44" s="24"/>
      <c r="G44" s="42">
        <v>22</v>
      </c>
      <c r="H44" s="17">
        <f t="shared" si="3"/>
        <v>0</v>
      </c>
      <c r="I44" s="17">
        <f>SUM(H44*1.22)</f>
        <v>0</v>
      </c>
    </row>
    <row r="45" spans="1:9" s="34" customFormat="1" ht="15" x14ac:dyDescent="0.25">
      <c r="A45" s="13" t="s">
        <v>46</v>
      </c>
      <c r="B45" s="14" t="s">
        <v>85</v>
      </c>
      <c r="C45" s="26"/>
      <c r="D45" s="15" t="s">
        <v>1</v>
      </c>
      <c r="E45" s="16">
        <v>16</v>
      </c>
      <c r="F45" s="35"/>
      <c r="G45" s="43">
        <v>22</v>
      </c>
      <c r="H45" s="17">
        <f>SUM(E45*F45)</f>
        <v>0</v>
      </c>
      <c r="I45" s="17">
        <f>SUM(H45*1.22)</f>
        <v>0</v>
      </c>
    </row>
    <row r="46" spans="1:9" s="34" customFormat="1" ht="15" x14ac:dyDescent="0.25">
      <c r="A46" s="13" t="s">
        <v>47</v>
      </c>
      <c r="B46" s="5" t="s">
        <v>54</v>
      </c>
      <c r="C46" s="28"/>
      <c r="D46" s="6" t="s">
        <v>1</v>
      </c>
      <c r="E46" s="7">
        <v>16</v>
      </c>
      <c r="F46" s="25"/>
      <c r="G46" s="43">
        <v>22</v>
      </c>
      <c r="H46" s="17">
        <f t="shared" ref="H46:H50" si="5">SUM(E46*F46)</f>
        <v>0</v>
      </c>
      <c r="I46" s="17">
        <f t="shared" ref="I46:I50" si="6">SUM(H46*1.22)</f>
        <v>0</v>
      </c>
    </row>
    <row r="47" spans="1:9" s="34" customFormat="1" ht="14.25" customHeight="1" x14ac:dyDescent="0.25">
      <c r="A47" s="13" t="s">
        <v>48</v>
      </c>
      <c r="B47" s="5" t="s">
        <v>78</v>
      </c>
      <c r="C47" s="28"/>
      <c r="D47" s="6" t="s">
        <v>1</v>
      </c>
      <c r="E47" s="7">
        <v>24</v>
      </c>
      <c r="F47" s="25"/>
      <c r="G47" s="43">
        <v>22</v>
      </c>
      <c r="H47" s="17">
        <f t="shared" si="5"/>
        <v>0</v>
      </c>
      <c r="I47" s="17">
        <f t="shared" si="6"/>
        <v>0</v>
      </c>
    </row>
    <row r="48" spans="1:9" s="34" customFormat="1" ht="15" x14ac:dyDescent="0.25">
      <c r="A48" s="13" t="s">
        <v>49</v>
      </c>
      <c r="B48" s="5" t="s">
        <v>79</v>
      </c>
      <c r="C48" s="28"/>
      <c r="D48" s="6" t="s">
        <v>1</v>
      </c>
      <c r="E48" s="7">
        <v>11</v>
      </c>
      <c r="F48" s="25"/>
      <c r="G48" s="43">
        <v>22</v>
      </c>
      <c r="H48" s="17">
        <f t="shared" si="5"/>
        <v>0</v>
      </c>
      <c r="I48" s="17">
        <f t="shared" si="6"/>
        <v>0</v>
      </c>
    </row>
    <row r="49" spans="1:9" ht="15" x14ac:dyDescent="0.25">
      <c r="A49" s="13" t="s">
        <v>84</v>
      </c>
      <c r="B49" s="5" t="s">
        <v>61</v>
      </c>
      <c r="C49" s="28"/>
      <c r="D49" s="6" t="s">
        <v>1</v>
      </c>
      <c r="E49" s="7">
        <v>121</v>
      </c>
      <c r="F49" s="25"/>
      <c r="G49" s="43">
        <v>22</v>
      </c>
      <c r="H49" s="17">
        <f t="shared" si="5"/>
        <v>0</v>
      </c>
      <c r="I49" s="17">
        <f t="shared" si="6"/>
        <v>0</v>
      </c>
    </row>
    <row r="50" spans="1:9" s="34" customFormat="1" ht="15" x14ac:dyDescent="0.25">
      <c r="A50" s="13" t="s">
        <v>90</v>
      </c>
      <c r="B50" s="10" t="s">
        <v>124</v>
      </c>
      <c r="C50" s="30"/>
      <c r="D50" s="12" t="s">
        <v>1</v>
      </c>
      <c r="E50" s="11">
        <v>8</v>
      </c>
      <c r="F50" s="25"/>
      <c r="G50" s="43">
        <v>22</v>
      </c>
      <c r="H50" s="17">
        <f t="shared" si="5"/>
        <v>0</v>
      </c>
      <c r="I50" s="17">
        <f t="shared" si="6"/>
        <v>0</v>
      </c>
    </row>
    <row r="51" spans="1:9" ht="15" x14ac:dyDescent="0.25">
      <c r="A51" s="52" t="s">
        <v>91</v>
      </c>
      <c r="B51" s="10" t="s">
        <v>125</v>
      </c>
      <c r="C51" s="30"/>
      <c r="D51" s="12" t="s">
        <v>34</v>
      </c>
      <c r="E51" s="11">
        <v>15</v>
      </c>
      <c r="F51" s="25"/>
      <c r="G51" s="51">
        <v>22</v>
      </c>
      <c r="H51" s="33">
        <f>SUM(E51*F51)</f>
        <v>0</v>
      </c>
      <c r="I51" s="33">
        <f>SUM(H51*1.22)</f>
        <v>0</v>
      </c>
    </row>
    <row r="52" spans="1:9" thickBot="1" x14ac:dyDescent="0.3">
      <c r="A52" s="44"/>
      <c r="B52" s="45"/>
      <c r="C52" s="46"/>
      <c r="D52" s="47"/>
      <c r="E52" s="48"/>
      <c r="F52" s="49"/>
      <c r="G52" s="50"/>
      <c r="H52" s="32"/>
      <c r="I52" s="32"/>
    </row>
    <row r="53" spans="1:9" x14ac:dyDescent="0.25">
      <c r="A53" s="9"/>
      <c r="B53" s="19"/>
      <c r="C53" s="18"/>
      <c r="D53" s="73" t="s">
        <v>38</v>
      </c>
      <c r="E53" s="73"/>
      <c r="F53" s="73"/>
      <c r="G53" s="73"/>
      <c r="H53" s="74"/>
      <c r="I53" s="20">
        <f>SUM(H6:H51)</f>
        <v>0</v>
      </c>
    </row>
    <row r="54" spans="1:9" ht="16.5" thickBot="1" x14ac:dyDescent="0.3">
      <c r="A54" s="9"/>
      <c r="B54" s="19"/>
      <c r="D54" s="73" t="s">
        <v>39</v>
      </c>
      <c r="E54" s="73"/>
      <c r="F54" s="73"/>
      <c r="G54" s="73"/>
      <c r="H54" s="74"/>
      <c r="I54" s="21">
        <f>SUM(I6:I51)</f>
        <v>0</v>
      </c>
    </row>
    <row r="55" spans="1:9" x14ac:dyDescent="0.25">
      <c r="A55" s="9"/>
      <c r="B55" s="19"/>
      <c r="D55" s="18"/>
      <c r="E55" s="18"/>
      <c r="F55" s="18"/>
      <c r="G55" s="18"/>
      <c r="H55" s="18"/>
      <c r="I55" s="53"/>
    </row>
    <row r="56" spans="1:9" x14ac:dyDescent="0.25">
      <c r="A56" s="9"/>
      <c r="B56" s="19"/>
      <c r="D56" s="18"/>
      <c r="E56" s="18"/>
      <c r="F56" s="18"/>
      <c r="G56" s="18"/>
      <c r="H56" s="18"/>
      <c r="I56" s="53"/>
    </row>
    <row r="57" spans="1:9" x14ac:dyDescent="0.25">
      <c r="A57" s="9"/>
      <c r="B57" s="19"/>
      <c r="D57" s="18"/>
      <c r="E57" s="18"/>
      <c r="F57" s="18"/>
      <c r="G57" s="18"/>
      <c r="H57" s="18"/>
      <c r="I57" s="53"/>
    </row>
  </sheetData>
  <sheetProtection algorithmName="SHA-512" hashValue="Ba4zx9qoiHiHX6QmL9nNXb2ABNvVsgLlRtze1m/+bCo3ar6DfI/4JLsq/Bux7CGcSIzQxEnEzcUwSmOEkzYW4Q==" saltValue="lkVskbauoFW5LboBVGscKA==" spinCount="100000" sheet="1" objects="1" scenarios="1" selectLockedCells="1"/>
  <mergeCells count="2">
    <mergeCell ref="D53:H53"/>
    <mergeCell ref="D54:H54"/>
  </mergeCells>
  <phoneticPr fontId="11" type="noConversion"/>
  <pageMargins left="0.7" right="0.7" top="0.75" bottom="0.75" header="0.3" footer="0.3"/>
  <pageSetup paperSize="9" scale="72" orientation="landscape" r:id="rId1"/>
  <colBreaks count="1" manualBreakCount="1">
    <brk id="9" max="1048575" man="1"/>
  </colBreaks>
  <ignoredErrors>
    <ignoredError sqref="I44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5"/>
  <sheetViews>
    <sheetView tabSelected="1" workbookViewId="0">
      <selection activeCell="C15" sqref="C15"/>
    </sheetView>
  </sheetViews>
  <sheetFormatPr defaultRowHeight="15" x14ac:dyDescent="0.25"/>
  <cols>
    <col min="1" max="1" width="5.42578125" customWidth="1"/>
    <col min="2" max="2" width="39.42578125" customWidth="1"/>
    <col min="3" max="3" width="45.42578125" customWidth="1"/>
    <col min="5" max="5" width="15.28515625" customWidth="1"/>
    <col min="6" max="6" width="16.28515625" customWidth="1"/>
    <col min="8" max="8" width="19.85546875" customWidth="1"/>
    <col min="9" max="9" width="19.7109375" customWidth="1"/>
  </cols>
  <sheetData>
    <row r="1" spans="1:9" ht="18" x14ac:dyDescent="0.25">
      <c r="A1" s="63" t="s">
        <v>127</v>
      </c>
      <c r="B1" s="57"/>
      <c r="C1" s="58"/>
      <c r="D1" s="59"/>
      <c r="E1" s="60"/>
      <c r="F1" s="61"/>
      <c r="G1" s="59"/>
      <c r="H1" s="57"/>
      <c r="I1" s="57"/>
    </row>
    <row r="2" spans="1:9" ht="18" x14ac:dyDescent="0.25">
      <c r="A2" s="62"/>
      <c r="B2" s="57"/>
      <c r="C2" s="58"/>
      <c r="D2" s="59"/>
      <c r="E2" s="60"/>
      <c r="F2" s="61"/>
      <c r="G2" s="59"/>
      <c r="H2" s="57"/>
      <c r="I2" s="57"/>
    </row>
    <row r="3" spans="1:9" ht="18.75" x14ac:dyDescent="0.3">
      <c r="A3" s="56" t="s">
        <v>40</v>
      </c>
      <c r="B3" s="22"/>
      <c r="C3" s="22"/>
      <c r="D3" s="1"/>
      <c r="F3" s="23"/>
      <c r="G3" s="1"/>
    </row>
    <row r="4" spans="1:9" ht="15.75" thickBot="1" x14ac:dyDescent="0.3">
      <c r="A4" s="64"/>
      <c r="B4" s="65"/>
      <c r="C4" s="65"/>
      <c r="D4" s="1"/>
      <c r="F4" s="23"/>
      <c r="G4" s="1"/>
    </row>
    <row r="5" spans="1:9" ht="39" thickBot="1" x14ac:dyDescent="0.3">
      <c r="A5" s="70" t="s">
        <v>42</v>
      </c>
      <c r="B5" s="71" t="s">
        <v>41</v>
      </c>
      <c r="C5" s="71" t="s">
        <v>51</v>
      </c>
      <c r="D5" s="71" t="s">
        <v>52</v>
      </c>
      <c r="E5" s="71" t="s">
        <v>105</v>
      </c>
      <c r="F5" s="71" t="s">
        <v>53</v>
      </c>
      <c r="G5" s="71" t="s">
        <v>115</v>
      </c>
      <c r="H5" s="71" t="s">
        <v>113</v>
      </c>
      <c r="I5" s="72" t="s">
        <v>114</v>
      </c>
    </row>
    <row r="6" spans="1:9" x14ac:dyDescent="0.25">
      <c r="A6" s="13" t="s">
        <v>0</v>
      </c>
      <c r="B6" s="66" t="s">
        <v>63</v>
      </c>
      <c r="C6" s="67"/>
      <c r="D6" s="54" t="s">
        <v>50</v>
      </c>
      <c r="E6" s="55">
        <v>9</v>
      </c>
      <c r="F6" s="68"/>
      <c r="G6" s="40">
        <v>9.5</v>
      </c>
      <c r="H6" s="69">
        <f t="shared" ref="H6:H20" si="0">SUM(E6*F6)</f>
        <v>0</v>
      </c>
      <c r="I6" s="69">
        <f t="shared" ref="I6:I19" si="1">SUM(H6*1.095)</f>
        <v>0</v>
      </c>
    </row>
    <row r="7" spans="1:9" x14ac:dyDescent="0.25">
      <c r="A7" s="13" t="s">
        <v>2</v>
      </c>
      <c r="B7" s="10" t="s">
        <v>100</v>
      </c>
      <c r="C7" s="30"/>
      <c r="D7" s="12" t="s">
        <v>50</v>
      </c>
      <c r="E7" s="11">
        <v>2</v>
      </c>
      <c r="F7" s="25"/>
      <c r="G7" s="40">
        <v>9.5</v>
      </c>
      <c r="H7" s="17">
        <f t="shared" si="0"/>
        <v>0</v>
      </c>
      <c r="I7" s="17">
        <f t="shared" si="1"/>
        <v>0</v>
      </c>
    </row>
    <row r="8" spans="1:9" x14ac:dyDescent="0.25">
      <c r="A8" s="13" t="s">
        <v>3</v>
      </c>
      <c r="B8" s="10" t="s">
        <v>97</v>
      </c>
      <c r="C8" s="30"/>
      <c r="D8" s="12" t="s">
        <v>50</v>
      </c>
      <c r="E8" s="11">
        <v>11</v>
      </c>
      <c r="F8" s="25"/>
      <c r="G8" s="40">
        <v>9.5</v>
      </c>
      <c r="H8" s="17">
        <f t="shared" si="0"/>
        <v>0</v>
      </c>
      <c r="I8" s="17">
        <f t="shared" si="1"/>
        <v>0</v>
      </c>
    </row>
    <row r="9" spans="1:9" x14ac:dyDescent="0.25">
      <c r="A9" s="13" t="s">
        <v>4</v>
      </c>
      <c r="B9" s="10" t="s">
        <v>101</v>
      </c>
      <c r="C9" s="30"/>
      <c r="D9" s="12" t="s">
        <v>1</v>
      </c>
      <c r="E9" s="11">
        <v>130</v>
      </c>
      <c r="F9" s="25"/>
      <c r="G9" s="40">
        <v>9.5</v>
      </c>
      <c r="H9" s="17">
        <f t="shared" si="0"/>
        <v>0</v>
      </c>
      <c r="I9" s="17">
        <f t="shared" si="1"/>
        <v>0</v>
      </c>
    </row>
    <row r="10" spans="1:9" x14ac:dyDescent="0.25">
      <c r="A10" s="13" t="s">
        <v>5</v>
      </c>
      <c r="B10" s="10" t="s">
        <v>96</v>
      </c>
      <c r="C10" s="30"/>
      <c r="D10" s="12" t="s">
        <v>1</v>
      </c>
      <c r="E10" s="11">
        <v>102</v>
      </c>
      <c r="F10" s="25"/>
      <c r="G10" s="40">
        <v>9.5</v>
      </c>
      <c r="H10" s="17">
        <f t="shared" si="0"/>
        <v>0</v>
      </c>
      <c r="I10" s="17">
        <f t="shared" si="1"/>
        <v>0</v>
      </c>
    </row>
    <row r="11" spans="1:9" x14ac:dyDescent="0.25">
      <c r="A11" s="13" t="s">
        <v>6</v>
      </c>
      <c r="B11" s="10" t="s">
        <v>83</v>
      </c>
      <c r="C11" s="30"/>
      <c r="D11" s="12" t="s">
        <v>1</v>
      </c>
      <c r="E11" s="11">
        <v>207</v>
      </c>
      <c r="F11" s="24"/>
      <c r="G11" s="40">
        <v>9.5</v>
      </c>
      <c r="H11" s="17">
        <f t="shared" si="0"/>
        <v>0</v>
      </c>
      <c r="I11" s="17">
        <f t="shared" si="1"/>
        <v>0</v>
      </c>
    </row>
    <row r="12" spans="1:9" x14ac:dyDescent="0.25">
      <c r="A12" s="13" t="s">
        <v>7</v>
      </c>
      <c r="B12" s="10" t="s">
        <v>99</v>
      </c>
      <c r="C12" s="30"/>
      <c r="D12" s="12" t="s">
        <v>1</v>
      </c>
      <c r="E12" s="11">
        <v>225</v>
      </c>
      <c r="F12" s="24"/>
      <c r="G12" s="40">
        <v>9.5</v>
      </c>
      <c r="H12" s="17">
        <f t="shared" si="0"/>
        <v>0</v>
      </c>
      <c r="I12" s="17">
        <f t="shared" si="1"/>
        <v>0</v>
      </c>
    </row>
    <row r="13" spans="1:9" x14ac:dyDescent="0.25">
      <c r="A13" s="13" t="s">
        <v>8</v>
      </c>
      <c r="B13" s="10" t="s">
        <v>87</v>
      </c>
      <c r="C13" s="31"/>
      <c r="D13" s="12" t="s">
        <v>50</v>
      </c>
      <c r="E13" s="11">
        <v>16</v>
      </c>
      <c r="F13" s="24"/>
      <c r="G13" s="40">
        <v>9.5</v>
      </c>
      <c r="H13" s="17">
        <f t="shared" si="0"/>
        <v>0</v>
      </c>
      <c r="I13" s="17">
        <f t="shared" si="1"/>
        <v>0</v>
      </c>
    </row>
    <row r="14" spans="1:9" x14ac:dyDescent="0.25">
      <c r="A14" s="13" t="s">
        <v>9</v>
      </c>
      <c r="B14" s="10" t="s">
        <v>88</v>
      </c>
      <c r="C14" s="31"/>
      <c r="D14" s="12" t="s">
        <v>50</v>
      </c>
      <c r="E14" s="11">
        <v>6</v>
      </c>
      <c r="F14" s="24"/>
      <c r="G14" s="40">
        <v>9.5</v>
      </c>
      <c r="H14" s="17">
        <f t="shared" si="0"/>
        <v>0</v>
      </c>
      <c r="I14" s="17">
        <f t="shared" si="1"/>
        <v>0</v>
      </c>
    </row>
    <row r="15" spans="1:9" x14ac:dyDescent="0.25">
      <c r="A15" s="13" t="s">
        <v>10</v>
      </c>
      <c r="B15" s="10" t="s">
        <v>89</v>
      </c>
      <c r="C15" s="31"/>
      <c r="D15" s="12" t="s">
        <v>50</v>
      </c>
      <c r="E15" s="11">
        <v>20</v>
      </c>
      <c r="F15" s="24"/>
      <c r="G15" s="40">
        <v>9.5</v>
      </c>
      <c r="H15" s="17">
        <f t="shared" si="0"/>
        <v>0</v>
      </c>
      <c r="I15" s="17">
        <f t="shared" si="1"/>
        <v>0</v>
      </c>
    </row>
    <row r="16" spans="1:9" x14ac:dyDescent="0.25">
      <c r="A16" s="13" t="s">
        <v>11</v>
      </c>
      <c r="B16" s="10" t="s">
        <v>94</v>
      </c>
      <c r="C16" s="31"/>
      <c r="D16" s="12" t="s">
        <v>50</v>
      </c>
      <c r="E16" s="11">
        <v>11</v>
      </c>
      <c r="F16" s="24"/>
      <c r="G16" s="40">
        <v>9.5</v>
      </c>
      <c r="H16" s="17">
        <f t="shared" si="0"/>
        <v>0</v>
      </c>
      <c r="I16" s="17">
        <f t="shared" si="1"/>
        <v>0</v>
      </c>
    </row>
    <row r="17" spans="1:9" x14ac:dyDescent="0.25">
      <c r="A17" s="13" t="s">
        <v>12</v>
      </c>
      <c r="B17" s="10" t="s">
        <v>103</v>
      </c>
      <c r="C17" s="31"/>
      <c r="D17" s="12" t="s">
        <v>50</v>
      </c>
      <c r="E17" s="11">
        <v>1</v>
      </c>
      <c r="F17" s="24"/>
      <c r="G17" s="40">
        <v>9.5</v>
      </c>
      <c r="H17" s="33">
        <f t="shared" si="0"/>
        <v>0</v>
      </c>
      <c r="I17" s="33">
        <f t="shared" si="1"/>
        <v>0</v>
      </c>
    </row>
    <row r="18" spans="1:9" x14ac:dyDescent="0.25">
      <c r="A18" s="13" t="s">
        <v>13</v>
      </c>
      <c r="B18" s="10" t="s">
        <v>109</v>
      </c>
      <c r="C18" s="31"/>
      <c r="D18" s="12" t="s">
        <v>50</v>
      </c>
      <c r="E18" s="11">
        <v>3</v>
      </c>
      <c r="F18" s="24"/>
      <c r="G18" s="40">
        <v>9.5</v>
      </c>
      <c r="H18" s="33">
        <f t="shared" si="0"/>
        <v>0</v>
      </c>
      <c r="I18" s="33">
        <f t="shared" si="1"/>
        <v>0</v>
      </c>
    </row>
    <row r="19" spans="1:9" x14ac:dyDescent="0.25">
      <c r="A19" s="13" t="s">
        <v>14</v>
      </c>
      <c r="B19" s="10" t="s">
        <v>110</v>
      </c>
      <c r="C19" s="31"/>
      <c r="D19" s="12" t="s">
        <v>50</v>
      </c>
      <c r="E19" s="11">
        <v>1</v>
      </c>
      <c r="F19" s="24"/>
      <c r="G19" s="40">
        <v>9.5</v>
      </c>
      <c r="H19" s="33">
        <f t="shared" si="0"/>
        <v>0</v>
      </c>
      <c r="I19" s="33">
        <f t="shared" si="1"/>
        <v>0</v>
      </c>
    </row>
    <row r="20" spans="1:9" x14ac:dyDescent="0.25">
      <c r="A20" s="13" t="s">
        <v>15</v>
      </c>
      <c r="B20" s="10" t="s">
        <v>98</v>
      </c>
      <c r="C20" s="30"/>
      <c r="D20" s="12" t="s">
        <v>112</v>
      </c>
      <c r="E20" s="11">
        <v>56</v>
      </c>
      <c r="F20" s="25"/>
      <c r="G20" s="43">
        <v>22</v>
      </c>
      <c r="H20" s="33">
        <f t="shared" si="0"/>
        <v>0</v>
      </c>
      <c r="I20" s="33">
        <f>SUM(H20*1.22)</f>
        <v>0</v>
      </c>
    </row>
    <row r="21" spans="1:9" ht="15.75" thickBot="1" x14ac:dyDescent="0.3"/>
    <row r="22" spans="1:9" ht="15.75" x14ac:dyDescent="0.25">
      <c r="A22" s="9"/>
      <c r="B22" s="19"/>
      <c r="C22" s="18"/>
      <c r="D22" s="73" t="s">
        <v>38</v>
      </c>
      <c r="E22" s="73"/>
      <c r="F22" s="73"/>
      <c r="G22" s="73"/>
      <c r="H22" s="74"/>
      <c r="I22" s="20">
        <f>SUM(H6:H20)</f>
        <v>0</v>
      </c>
    </row>
    <row r="23" spans="1:9" ht="16.5" thickBot="1" x14ac:dyDescent="0.3">
      <c r="A23" s="9"/>
      <c r="B23" s="19"/>
      <c r="C23" s="3"/>
      <c r="D23" s="73" t="s">
        <v>39</v>
      </c>
      <c r="E23" s="73"/>
      <c r="F23" s="73"/>
      <c r="G23" s="73"/>
      <c r="H23" s="74"/>
      <c r="I23" s="21">
        <f>SUM(I6:I20)</f>
        <v>0</v>
      </c>
    </row>
    <row r="25" spans="1:9" ht="15.75" x14ac:dyDescent="0.25">
      <c r="A25" s="2"/>
      <c r="B25" s="3" t="s">
        <v>65</v>
      </c>
      <c r="C25" s="3"/>
      <c r="D25" s="2" t="s">
        <v>66</v>
      </c>
      <c r="E25" s="2"/>
      <c r="F25" s="23"/>
      <c r="G25" s="1"/>
      <c r="H25" t="s">
        <v>67</v>
      </c>
    </row>
  </sheetData>
  <sheetProtection algorithmName="SHA-512" hashValue="E2sFJ5P28XpVKPi1fBcDGdxT9l6VpRWLJPrdchUgw0AuEv0aNaH6Np7lKKoPghw3gKGa1Hqq6sWU8kT6tbaWAQ==" saltValue="GjWZIo1oYzka6V7H3Y4q5w==" spinCount="100000" sheet="1" objects="1" scenarios="1" selectLockedCells="1"/>
  <mergeCells count="2">
    <mergeCell ref="D22:H22"/>
    <mergeCell ref="D23:H2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2</vt:i4>
      </vt:variant>
    </vt:vector>
  </HeadingPairs>
  <TitlesOfParts>
    <vt:vector size="2" baseType="lpstr">
      <vt:lpstr>Sklop 1</vt:lpstr>
      <vt:lpstr>Sklop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judita</dc:creator>
  <cp:lastModifiedBy>MONM - Judita Pirc</cp:lastModifiedBy>
  <cp:lastPrinted>2018-07-26T09:50:34Z</cp:lastPrinted>
  <dcterms:created xsi:type="dcterms:W3CDTF">2018-07-25T13:44:26Z</dcterms:created>
  <dcterms:modified xsi:type="dcterms:W3CDTF">2024-08-06T11:53:10Z</dcterms:modified>
</cp:coreProperties>
</file>