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kumenti\38_Bajnof\69_park_ob_VTtg\22_GOI\04_razpis\koncno\"/>
    </mc:Choice>
  </mc:AlternateContent>
  <xr:revisionPtr revIDLastSave="0" documentId="13_ncr:1_{04D7B325-8C6A-441A-AAF4-0B9671C51E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E7" i="1"/>
  <c r="G8" i="1"/>
  <c r="E34" i="1"/>
  <c r="E5" i="1" l="1"/>
  <c r="E38" i="1"/>
  <c r="E32" i="1"/>
  <c r="E29" i="1" l="1"/>
  <c r="E12" i="1"/>
  <c r="G12" i="1"/>
  <c r="E25" i="1"/>
  <c r="G25" i="1"/>
  <c r="E21" i="1"/>
  <c r="G21" i="1"/>
  <c r="E16" i="1"/>
  <c r="E27" i="1" l="1"/>
  <c r="E41" i="1" s="1"/>
  <c r="E42" i="1" l="1"/>
  <c r="E43" i="1" s="1"/>
</calcChain>
</file>

<file path=xl/sharedStrings.xml><?xml version="1.0" encoding="utf-8"?>
<sst xmlns="http://schemas.openxmlformats.org/spreadsheetml/2006/main" count="34" uniqueCount="30">
  <si>
    <t xml:space="preserve">m2 </t>
  </si>
  <si>
    <t>Dobava in vgrajevanje nevezane obrabne plasti drobljenca zrnavosti 0/8 mm, debeline 3 cm</t>
  </si>
  <si>
    <t>šifra: 00.000</t>
  </si>
  <si>
    <t>šifra: 31.132</t>
  </si>
  <si>
    <t>Izdelava nevezane nosilne plasti enakomerno zrnatega drobljenca iz kamnine v debelini min 12 cm</t>
  </si>
  <si>
    <t>TD32</t>
  </si>
  <si>
    <t>m3</t>
  </si>
  <si>
    <t>šifra: 24.451</t>
  </si>
  <si>
    <r>
      <t>Izdelava posteljice zrnavosti 0/64 mm iz zmrzlinsko odpornega materiala v debelini min.15 cm</t>
    </r>
    <r>
      <rPr>
        <sz val="11"/>
        <rFont val="Arial CE"/>
        <charset val="238"/>
      </rPr>
      <t>, z dobavo iz kamnoloma</t>
    </r>
  </si>
  <si>
    <t>Površinski izkop plodne zemljine – 1. kategorije –  (deponiranje na gradbiščni deponiji za kasnejše humusiranje)</t>
  </si>
  <si>
    <t xml:space="preserve">m3  </t>
  </si>
  <si>
    <t>PEŠPOT</t>
  </si>
  <si>
    <t>Dobava in nameščanje RF varovalnih stebričev  fi 80 mm, l=100 cm, polnilnih postaj v predhodno zabetoniran temelj s pripravljeno odprtino fi 110 mm l = 200 mm, komplet s potrebnim fiksiranjem , zalivanjem z epoksidno oziroma  cementno malto , ter ostalimi  pomožnimi deli.</t>
  </si>
  <si>
    <t>kom</t>
  </si>
  <si>
    <t>ZAŠČITA PRED ELEKTRIČNO POLNILNICO</t>
  </si>
  <si>
    <t>Betonski podstavek dimenzij 100*50*50 (dva podstavka) - za kamnite klopi</t>
  </si>
  <si>
    <t>PODSTAVKI ZA KLOPI</t>
  </si>
  <si>
    <t>Posek in odstranitev drevesa z deblom premera 11 do 30 cm ter odstranitev vej</t>
  </si>
  <si>
    <t>PREDPRIPRAVA</t>
  </si>
  <si>
    <t>Količina</t>
  </si>
  <si>
    <t>Znesek</t>
  </si>
  <si>
    <t>110 m2</t>
  </si>
  <si>
    <t xml:space="preserve">Površinski izkop plodne zemljine – 1. kategorije – </t>
  </si>
  <si>
    <t>*izravnava brežine (110 m2)</t>
  </si>
  <si>
    <t>NEPREDVIDENA DELA (5%)</t>
  </si>
  <si>
    <t>SKUPAJ DELA brez DDV (brez nepredvidenih del)</t>
  </si>
  <si>
    <t>SKUPAJ DELA brez DDV</t>
  </si>
  <si>
    <t>Cena na enoto (SE IZPOLNI)</t>
  </si>
  <si>
    <t>Betonski podstavek dimenzij 35*60*40 cm (osem podstavkov ) - za 2 klopi</t>
  </si>
  <si>
    <t>Betonski podstavek dimenzij fi 30 cm, višina 50 cm - koš za smeti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</si>
</sst>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Arial CE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2" fillId="2" borderId="1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horizontal="right" vertical="top"/>
    </xf>
    <xf numFmtId="164" fontId="2" fillId="2" borderId="1" xfId="1" applyNumberFormat="1" applyFont="1" applyFill="1" applyBorder="1" applyAlignment="1">
      <alignment horizontal="right" vertical="top"/>
    </xf>
    <xf numFmtId="4" fontId="2" fillId="0" borderId="1" xfId="1" applyNumberFormat="1" applyFont="1" applyBorder="1" applyAlignment="1">
      <alignment horizontal="right" vertical="top"/>
    </xf>
    <xf numFmtId="164" fontId="2" fillId="0" borderId="1" xfId="1" applyNumberFormat="1" applyFont="1" applyBorder="1" applyAlignment="1">
      <alignment horizontal="right" vertical="top"/>
    </xf>
    <xf numFmtId="0" fontId="0" fillId="0" borderId="2" xfId="0" applyBorder="1"/>
    <xf numFmtId="0" fontId="2" fillId="0" borderId="0" xfId="1" applyFont="1" applyAlignment="1">
      <alignment horizontal="left" vertical="top" wrapText="1"/>
    </xf>
    <xf numFmtId="165" fontId="0" fillId="0" borderId="0" xfId="0" applyNumberFormat="1"/>
    <xf numFmtId="4" fontId="2" fillId="0" borderId="0" xfId="1" applyNumberFormat="1" applyFont="1" applyAlignment="1">
      <alignment horizontal="right" vertical="top"/>
    </xf>
    <xf numFmtId="164" fontId="2" fillId="0" borderId="0" xfId="1" applyNumberFormat="1" applyFont="1" applyAlignment="1">
      <alignment horizontal="right" vertical="top"/>
    </xf>
    <xf numFmtId="0" fontId="0" fillId="0" borderId="6" xfId="0" applyBorder="1"/>
    <xf numFmtId="0" fontId="5" fillId="0" borderId="2" xfId="1" applyFont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0" fillId="2" borderId="4" xfId="0" applyFill="1" applyBorder="1"/>
    <xf numFmtId="0" fontId="2" fillId="2" borderId="5" xfId="1" applyFont="1" applyFill="1" applyBorder="1" applyAlignment="1">
      <alignment horizontal="left" vertical="top" wrapText="1"/>
    </xf>
    <xf numFmtId="0" fontId="6" fillId="4" borderId="3" xfId="1" applyFont="1" applyFill="1" applyBorder="1" applyAlignment="1">
      <alignment horizontal="left" vertical="top" wrapText="1"/>
    </xf>
    <xf numFmtId="0" fontId="4" fillId="4" borderId="4" xfId="0" applyFont="1" applyFill="1" applyBorder="1"/>
    <xf numFmtId="0" fontId="6" fillId="4" borderId="5" xfId="1" applyFont="1" applyFill="1" applyBorder="1" applyAlignment="1">
      <alignment horizontal="left" vertical="top" wrapText="1"/>
    </xf>
    <xf numFmtId="0" fontId="4" fillId="0" borderId="0" xfId="0" applyFont="1"/>
    <xf numFmtId="0" fontId="4" fillId="5" borderId="0" xfId="0" applyFont="1" applyFill="1"/>
    <xf numFmtId="0" fontId="0" fillId="5" borderId="1" xfId="0" applyFill="1" applyBorder="1"/>
    <xf numFmtId="0" fontId="0" fillId="5" borderId="2" xfId="0" applyFill="1" applyBorder="1"/>
    <xf numFmtId="0" fontId="0" fillId="5" borderId="1" xfId="0" applyFill="1" applyBorder="1" applyProtection="1">
      <protection locked="0"/>
    </xf>
    <xf numFmtId="164" fontId="2" fillId="6" borderId="1" xfId="1" applyNumberFormat="1" applyFont="1" applyFill="1" applyBorder="1" applyAlignment="1" applyProtection="1">
      <alignment horizontal="right" vertical="top"/>
      <protection locked="0"/>
    </xf>
    <xf numFmtId="164" fontId="2" fillId="5" borderId="1" xfId="1" applyNumberFormat="1" applyFont="1" applyFill="1" applyBorder="1" applyAlignment="1" applyProtection="1">
      <alignment horizontal="right" vertical="top"/>
      <protection locked="0"/>
    </xf>
    <xf numFmtId="164" fontId="2" fillId="6" borderId="0" xfId="1" applyNumberFormat="1" applyFont="1" applyFill="1" applyAlignment="1" applyProtection="1">
      <alignment horizontal="right" vertical="top"/>
      <protection locked="0"/>
    </xf>
    <xf numFmtId="0" fontId="0" fillId="5" borderId="2" xfId="0" applyFill="1" applyBorder="1" applyProtection="1">
      <protection locked="0"/>
    </xf>
    <xf numFmtId="164" fontId="2" fillId="6" borderId="7" xfId="1" applyNumberFormat="1" applyFont="1" applyFill="1" applyBorder="1" applyAlignment="1" applyProtection="1">
      <alignment horizontal="right" vertical="top"/>
      <protection locked="0"/>
    </xf>
    <xf numFmtId="164" fontId="2" fillId="5" borderId="0" xfId="1" applyNumberFormat="1" applyFont="1" applyFill="1" applyAlignment="1" applyProtection="1">
      <alignment horizontal="right" vertical="top"/>
      <protection locked="0"/>
    </xf>
  </cellXfs>
  <cellStyles count="3">
    <cellStyle name="Navadno 2" xfId="2" xr:uid="{67FCFD42-7FA9-44B1-B0D9-2145FC6B82B1}"/>
    <cellStyle name="Navadno_SLOV_C" xfId="1" xr:uid="{453823D6-B961-4D59-A78E-899FF77473A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D5" sqref="D5"/>
    </sheetView>
  </sheetViews>
  <sheetFormatPr defaultRowHeight="15" x14ac:dyDescent="0.25"/>
  <cols>
    <col min="2" max="2" width="25.5703125" customWidth="1"/>
    <col min="3" max="3" width="12.140625" customWidth="1"/>
    <col min="4" max="4" width="27.5703125" customWidth="1"/>
    <col min="5" max="5" width="26.140625" customWidth="1"/>
  </cols>
  <sheetData>
    <row r="1" spans="1:9" x14ac:dyDescent="0.25">
      <c r="C1" s="22" t="s">
        <v>19</v>
      </c>
      <c r="D1" s="23" t="s">
        <v>27</v>
      </c>
      <c r="E1" s="22" t="s">
        <v>20</v>
      </c>
    </row>
    <row r="2" spans="1:9" x14ac:dyDescent="0.25">
      <c r="A2" s="1"/>
      <c r="B2" s="1"/>
      <c r="C2" s="1"/>
      <c r="D2" s="24"/>
      <c r="E2" s="1"/>
    </row>
    <row r="3" spans="1:9" x14ac:dyDescent="0.25">
      <c r="A3" s="1"/>
      <c r="B3" s="2" t="s">
        <v>18</v>
      </c>
      <c r="C3" s="1"/>
      <c r="D3" s="24"/>
      <c r="E3" s="1"/>
    </row>
    <row r="4" spans="1:9" ht="57" x14ac:dyDescent="0.25">
      <c r="A4" s="1">
        <v>1</v>
      </c>
      <c r="B4" s="3" t="s">
        <v>17</v>
      </c>
      <c r="C4" s="1"/>
      <c r="D4" s="26"/>
      <c r="E4" s="1"/>
    </row>
    <row r="5" spans="1:9" x14ac:dyDescent="0.25">
      <c r="A5" s="1"/>
      <c r="B5" s="4" t="s">
        <v>13</v>
      </c>
      <c r="C5" s="3">
        <v>8</v>
      </c>
      <c r="D5" s="27">
        <v>0</v>
      </c>
      <c r="E5" s="8">
        <f>C5*D5</f>
        <v>0</v>
      </c>
    </row>
    <row r="6" spans="1:9" x14ac:dyDescent="0.25">
      <c r="A6" s="1"/>
      <c r="B6" s="4"/>
      <c r="C6" s="3"/>
      <c r="D6" s="28"/>
      <c r="E6" s="8"/>
    </row>
    <row r="7" spans="1:9" ht="28.5" x14ac:dyDescent="0.25">
      <c r="A7" s="1">
        <v>2</v>
      </c>
      <c r="B7" s="3" t="s">
        <v>22</v>
      </c>
      <c r="C7" s="3">
        <v>33</v>
      </c>
      <c r="D7" s="29">
        <v>0</v>
      </c>
      <c r="E7" s="6">
        <f>C7*D7</f>
        <v>0</v>
      </c>
      <c r="I7" t="s">
        <v>21</v>
      </c>
    </row>
    <row r="8" spans="1:9" ht="28.5" x14ac:dyDescent="0.25">
      <c r="A8" s="1"/>
      <c r="B8" s="4" t="s">
        <v>23</v>
      </c>
      <c r="C8" s="3"/>
      <c r="D8" s="28"/>
      <c r="E8" s="8"/>
      <c r="G8">
        <f>110*0.3</f>
        <v>33</v>
      </c>
    </row>
    <row r="9" spans="1:9" x14ac:dyDescent="0.25">
      <c r="A9" s="1"/>
      <c r="B9" s="1"/>
      <c r="C9" s="1"/>
      <c r="D9" s="26"/>
      <c r="E9" s="1"/>
    </row>
    <row r="10" spans="1:9" x14ac:dyDescent="0.25">
      <c r="A10" s="1"/>
      <c r="B10" s="2" t="s">
        <v>11</v>
      </c>
      <c r="C10" s="1"/>
      <c r="D10" s="26"/>
      <c r="E10" s="1"/>
    </row>
    <row r="11" spans="1:9" ht="71.25" x14ac:dyDescent="0.25">
      <c r="A11" s="1">
        <v>3</v>
      </c>
      <c r="B11" s="3" t="s">
        <v>9</v>
      </c>
      <c r="C11" s="1"/>
      <c r="D11" s="26"/>
      <c r="E11" s="1"/>
    </row>
    <row r="12" spans="1:9" x14ac:dyDescent="0.25">
      <c r="A12" s="1"/>
      <c r="B12" s="3" t="s">
        <v>10</v>
      </c>
      <c r="C12" s="5">
        <v>69</v>
      </c>
      <c r="D12" s="29">
        <v>0</v>
      </c>
      <c r="E12" s="6">
        <f>C12*D12</f>
        <v>0</v>
      </c>
      <c r="G12">
        <f>230*0.3</f>
        <v>69</v>
      </c>
    </row>
    <row r="13" spans="1:9" x14ac:dyDescent="0.25">
      <c r="A13" s="1"/>
      <c r="B13" s="3"/>
      <c r="C13" s="5"/>
      <c r="D13" s="28"/>
      <c r="E13" s="6"/>
    </row>
    <row r="14" spans="1:9" x14ac:dyDescent="0.25">
      <c r="A14" s="1"/>
      <c r="B14" s="4" t="s">
        <v>2</v>
      </c>
      <c r="C14" s="1"/>
      <c r="D14" s="26"/>
      <c r="E14" s="1"/>
    </row>
    <row r="15" spans="1:9" ht="57" x14ac:dyDescent="0.25">
      <c r="A15" s="1">
        <v>4</v>
      </c>
      <c r="B15" s="4" t="s">
        <v>1</v>
      </c>
      <c r="C15" s="7"/>
      <c r="D15" s="28"/>
      <c r="E15" s="8"/>
    </row>
    <row r="16" spans="1:9" x14ac:dyDescent="0.25">
      <c r="A16" s="1"/>
      <c r="B16" s="4" t="s">
        <v>0</v>
      </c>
      <c r="C16" s="7">
        <v>230</v>
      </c>
      <c r="D16" s="29">
        <v>0</v>
      </c>
      <c r="E16" s="8">
        <f>C16*D16</f>
        <v>0</v>
      </c>
    </row>
    <row r="17" spans="1:7" x14ac:dyDescent="0.25">
      <c r="A17" s="1"/>
      <c r="B17" s="1"/>
      <c r="C17" s="1"/>
      <c r="D17" s="26"/>
      <c r="E17" s="1"/>
    </row>
    <row r="18" spans="1:7" x14ac:dyDescent="0.25">
      <c r="A18" s="1"/>
      <c r="B18" s="4" t="s">
        <v>3</v>
      </c>
      <c r="C18" s="7"/>
      <c r="D18" s="28"/>
      <c r="E18" s="8"/>
    </row>
    <row r="19" spans="1:7" ht="71.25" x14ac:dyDescent="0.25">
      <c r="A19" s="1">
        <v>5</v>
      </c>
      <c r="B19" s="4" t="s">
        <v>4</v>
      </c>
      <c r="C19" s="7"/>
      <c r="D19" s="28"/>
      <c r="E19" s="8"/>
    </row>
    <row r="20" spans="1:7" x14ac:dyDescent="0.25">
      <c r="A20" s="1"/>
      <c r="B20" s="4" t="s">
        <v>5</v>
      </c>
      <c r="C20" s="7"/>
      <c r="D20" s="28"/>
      <c r="E20" s="8"/>
    </row>
    <row r="21" spans="1:7" x14ac:dyDescent="0.25">
      <c r="A21" s="1"/>
      <c r="B21" s="4" t="s">
        <v>6</v>
      </c>
      <c r="C21" s="7">
        <v>27.599999999999998</v>
      </c>
      <c r="D21" s="29">
        <v>0</v>
      </c>
      <c r="E21" s="8">
        <f>C21*D21</f>
        <v>0</v>
      </c>
      <c r="G21">
        <f>230*0.12</f>
        <v>27.599999999999998</v>
      </c>
    </row>
    <row r="22" spans="1:7" x14ac:dyDescent="0.25">
      <c r="A22" s="1"/>
      <c r="B22" s="1"/>
      <c r="C22" s="1"/>
      <c r="D22" s="26"/>
      <c r="E22" s="1"/>
    </row>
    <row r="23" spans="1:7" x14ac:dyDescent="0.25">
      <c r="A23" s="1"/>
      <c r="B23" s="4" t="s">
        <v>7</v>
      </c>
      <c r="C23" s="7"/>
      <c r="D23" s="28"/>
      <c r="E23" s="8"/>
    </row>
    <row r="24" spans="1:7" ht="85.5" x14ac:dyDescent="0.25">
      <c r="A24" s="1">
        <v>6</v>
      </c>
      <c r="B24" s="4" t="s">
        <v>8</v>
      </c>
      <c r="C24" s="7"/>
      <c r="D24" s="28"/>
      <c r="E24" s="8"/>
    </row>
    <row r="25" spans="1:7" x14ac:dyDescent="0.25">
      <c r="A25" s="1"/>
      <c r="B25" s="4" t="s">
        <v>6</v>
      </c>
      <c r="C25" s="7">
        <v>34.5</v>
      </c>
      <c r="D25" s="29">
        <v>0</v>
      </c>
      <c r="E25" s="8">
        <f>C25*D25</f>
        <v>0</v>
      </c>
      <c r="G25">
        <f>230*0.15</f>
        <v>34.5</v>
      </c>
    </row>
    <row r="26" spans="1:7" x14ac:dyDescent="0.25">
      <c r="A26" s="1"/>
      <c r="B26" s="1"/>
      <c r="C26" s="1"/>
      <c r="D26" s="26"/>
      <c r="E26" s="1"/>
    </row>
    <row r="27" spans="1:7" x14ac:dyDescent="0.25">
      <c r="A27" s="1"/>
      <c r="B27" s="1"/>
      <c r="C27" s="1"/>
      <c r="D27" s="26"/>
      <c r="E27" s="1">
        <f>SUM(E11:E25)</f>
        <v>0</v>
      </c>
    </row>
    <row r="28" spans="1:7" x14ac:dyDescent="0.25">
      <c r="A28" s="1"/>
      <c r="B28" s="2" t="s">
        <v>16</v>
      </c>
      <c r="C28" s="1"/>
      <c r="D28" s="26"/>
      <c r="E28" s="1"/>
    </row>
    <row r="29" spans="1:7" ht="57" x14ac:dyDescent="0.25">
      <c r="A29" s="1">
        <v>7</v>
      </c>
      <c r="B29" s="4" t="s">
        <v>15</v>
      </c>
      <c r="C29" s="7">
        <v>0.5</v>
      </c>
      <c r="D29" s="29">
        <v>0</v>
      </c>
      <c r="E29" s="8">
        <f>C29*D29</f>
        <v>0</v>
      </c>
    </row>
    <row r="30" spans="1:7" x14ac:dyDescent="0.25">
      <c r="A30" s="1"/>
      <c r="B30" s="4" t="s">
        <v>6</v>
      </c>
      <c r="C30" s="1"/>
      <c r="D30" s="26"/>
      <c r="E30" s="1"/>
    </row>
    <row r="31" spans="1:7" x14ac:dyDescent="0.25">
      <c r="A31" s="9"/>
      <c r="B31" s="15"/>
      <c r="C31" s="9"/>
      <c r="D31" s="30"/>
      <c r="E31" s="9"/>
    </row>
    <row r="32" spans="1:7" ht="57" x14ac:dyDescent="0.25">
      <c r="A32" s="1">
        <v>8</v>
      </c>
      <c r="B32" s="4" t="s">
        <v>28</v>
      </c>
      <c r="C32" s="7">
        <v>0.67200000000000004</v>
      </c>
      <c r="D32" s="29">
        <v>0</v>
      </c>
      <c r="E32" s="8">
        <f>C32*D32</f>
        <v>0</v>
      </c>
      <c r="G32" s="11">
        <f>(0.35*0.6*0.4)*8</f>
        <v>0.67200000000000004</v>
      </c>
    </row>
    <row r="33" spans="1:7" x14ac:dyDescent="0.25">
      <c r="A33" s="1"/>
      <c r="B33" s="15"/>
      <c r="C33" s="7"/>
      <c r="D33" s="28"/>
      <c r="E33" s="8"/>
      <c r="G33" s="11"/>
    </row>
    <row r="34" spans="1:7" ht="42.75" x14ac:dyDescent="0.25">
      <c r="A34" s="1">
        <v>9</v>
      </c>
      <c r="B34" s="4" t="s">
        <v>29</v>
      </c>
      <c r="C34" s="7">
        <v>3.5000000000000003E-2</v>
      </c>
      <c r="D34" s="31">
        <v>0</v>
      </c>
      <c r="E34" s="8">
        <f>C34*D34</f>
        <v>0</v>
      </c>
      <c r="G34" s="11">
        <f>3.14*(0.15*0.15)*0.5</f>
        <v>3.5325000000000002E-2</v>
      </c>
    </row>
    <row r="35" spans="1:7" x14ac:dyDescent="0.25">
      <c r="A35" s="14"/>
      <c r="B35" s="10" t="s">
        <v>6</v>
      </c>
      <c r="C35" s="12"/>
      <c r="D35" s="32"/>
      <c r="E35" s="13"/>
      <c r="G35" s="11"/>
    </row>
    <row r="36" spans="1:7" x14ac:dyDescent="0.25">
      <c r="A36" s="14"/>
      <c r="B36" s="15"/>
      <c r="C36" s="12"/>
      <c r="D36" s="32"/>
      <c r="E36" s="13"/>
      <c r="G36" s="11"/>
    </row>
    <row r="37" spans="1:7" x14ac:dyDescent="0.25">
      <c r="A37" s="1"/>
      <c r="B37" s="2" t="s">
        <v>14</v>
      </c>
      <c r="C37" s="1"/>
      <c r="D37" s="26"/>
      <c r="E37" s="1"/>
    </row>
    <row r="38" spans="1:7" ht="185.25" x14ac:dyDescent="0.25">
      <c r="A38" s="1">
        <v>10</v>
      </c>
      <c r="B38" s="4" t="s">
        <v>12</v>
      </c>
      <c r="C38" s="7">
        <v>2</v>
      </c>
      <c r="D38" s="27">
        <v>0</v>
      </c>
      <c r="E38" s="8">
        <f>C38*D38</f>
        <v>0</v>
      </c>
    </row>
    <row r="39" spans="1:7" x14ac:dyDescent="0.25">
      <c r="A39" s="1"/>
      <c r="B39" s="4" t="s">
        <v>13</v>
      </c>
      <c r="C39" s="1"/>
      <c r="D39" s="24"/>
      <c r="E39" s="1"/>
    </row>
    <row r="40" spans="1:7" ht="15.75" thickBot="1" x14ac:dyDescent="0.3">
      <c r="A40" s="1"/>
      <c r="B40" s="9"/>
      <c r="C40" s="9"/>
      <c r="D40" s="25"/>
      <c r="E40" s="9"/>
    </row>
    <row r="41" spans="1:7" ht="29.25" thickBot="1" x14ac:dyDescent="0.3">
      <c r="B41" s="16" t="s">
        <v>25</v>
      </c>
      <c r="C41" s="17"/>
      <c r="D41" s="17"/>
      <c r="E41" s="18">
        <f>SUM(E4:E38)</f>
        <v>0</v>
      </c>
    </row>
    <row r="42" spans="1:7" ht="29.25" thickBot="1" x14ac:dyDescent="0.3">
      <c r="B42" s="16" t="s">
        <v>24</v>
      </c>
      <c r="C42" s="17"/>
      <c r="D42" s="17"/>
      <c r="E42" s="18">
        <f>E41*0.05</f>
        <v>0</v>
      </c>
    </row>
    <row r="43" spans="1:7" ht="30.75" thickBot="1" x14ac:dyDescent="0.3">
      <c r="B43" s="19" t="s">
        <v>26</v>
      </c>
      <c r="C43" s="20"/>
      <c r="D43" s="20"/>
      <c r="E43" s="21">
        <f>E41+E42</f>
        <v>0</v>
      </c>
    </row>
  </sheetData>
  <sheetProtection algorithmName="SHA-512" hashValue="2PrszN2xBNo8OeAztLaOAqcoiFANcePQdFCOf3iy7oA8tzL+BVtWsSug0v2+32/4pgEnTV+AB3Ca8b0TlQ4Ixg==" saltValue="W+RaJJUM9VIz5ivUP8A/m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Klemen Beličič</dc:creator>
  <cp:lastModifiedBy>MONM - Klemen Beličič</cp:lastModifiedBy>
  <dcterms:created xsi:type="dcterms:W3CDTF">2015-06-05T18:17:20Z</dcterms:created>
  <dcterms:modified xsi:type="dcterms:W3CDTF">2025-01-17T07:18:24Z</dcterms:modified>
</cp:coreProperties>
</file>